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81.52\市町村課nas\05　地方債\11 地方公営企業\26 経営比較分析表\R4\02経営比較分析表\05公表\確定版\09陸前高田市\"/>
    </mc:Choice>
  </mc:AlternateContent>
  <workbookProtection workbookAlgorithmName="SHA-512" workbookHashValue="NE613Dd0aZ5DJW8qkDboEWbyOGbmFIfL3xzetdlPv21UTVk+VbX6NFQzbqYefcdE/6O2k5HcilE53C9vwGK45g==" workbookSaltValue="eI9c3eCp8WVeMexHBYN/kA==" workbookSpinCount="100000" lockStructure="1"/>
  <bookViews>
    <workbookView xWindow="0" yWindow="0" windowWidth="22992" windowHeight="9048"/>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O86" i="4" s="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6" i="4" s="1"/>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L10" i="4" s="1"/>
  <c r="U6" i="5"/>
  <c r="BB8" i="4" s="1"/>
  <c r="T6" i="5"/>
  <c r="S6" i="5"/>
  <c r="AL8" i="4" s="1"/>
  <c r="R6" i="5"/>
  <c r="Q6" i="5"/>
  <c r="W10" i="4" s="1"/>
  <c r="P6" i="5"/>
  <c r="O6" i="5"/>
  <c r="N6" i="5"/>
  <c r="B10" i="4" s="1"/>
  <c r="M6" i="5"/>
  <c r="AD8" i="4" s="1"/>
  <c r="L6" i="5"/>
  <c r="K6" i="5"/>
  <c r="J6" i="5"/>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J86" i="4"/>
  <c r="E86" i="4"/>
  <c r="BB10" i="4"/>
  <c r="AT10" i="4"/>
  <c r="AD10" i="4"/>
  <c r="P10" i="4"/>
  <c r="I10" i="4"/>
  <c r="AT8" i="4"/>
  <c r="W8" i="4"/>
  <c r="P8" i="4"/>
  <c r="I8" i="4"/>
  <c r="B6" i="4"/>
</calcChain>
</file>

<file path=xl/sharedStrings.xml><?xml version="1.0" encoding="utf-8"?>
<sst xmlns="http://schemas.openxmlformats.org/spreadsheetml/2006/main" count="236" uniqueCount="119">
  <si>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</si>
  <si>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</si>
  <si>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</si>
  <si>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</si>
  <si>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</si>
  <si>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</si>
  <si>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</si>
  <si>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</si>
  <si>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</si>
  <si>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</si>
  <si>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</si>
  <si>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</si>
  <si>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</si>
  <si>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</si>
  <si>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</si>
  <si>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</si>
  <si>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</si>
  <si>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</si>
  <si>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</si>
  <si>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</si>
  <si>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</si>
  <si>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</si>
  <si>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</si>
  <si>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</si>
  <si>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</si>
  <si>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</si>
  <si>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</si>
  <si>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</si>
  <si>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</si>
  <si>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</si>
  <si>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</si>
  <si>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</si>
  <si>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</si>
  <si>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</si>
  <si>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</si>
  <si>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</si>
  <si>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</si>
  <si>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</si>
  <si>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</si>
  <si>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</si>
  <si>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</si>
  <si>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</si>
  <si>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</si>
  <si>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</si>
  <si>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</si>
  <si>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</si>
  <si>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</si>
  <si>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</si>
  <si>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</si>
  <si>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</si>
  <si>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</si>
  <si>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</si>
  <si>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</si>
  <si>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</si>
  <si>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</si>
  <si>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</si>
  <si>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</si>
  <si>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</si>
  <si>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</si>
  <si>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</si>
  <si>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</si>
  <si>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</si>
  <si>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</si>
  <si>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</si>
  <si>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</si>
  <si>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</si>
  <si>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</si>
  <si>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</si>
  <si>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</si>
  <si>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</si>
  <si>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</si>
  <si>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</si>
  <si>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</si>
  <si>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</si>
  <si>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</si>
  <si>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</si>
  <si>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</si>
  <si>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</si>
  <si>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</si>
  <si>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</si>
  <si>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</si>
  <si>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</si>
  <si>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</si>
  <si>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</si>
  <si>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</si>
  <si>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</si>
  <si>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</si>
  <si>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</si>
  <si>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</si>
  <si>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</si>
  <si>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</si>
  <si>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</si>
  <si>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</si>
  <si>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</si>
  <si>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</si>
  <si>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</si>
  <si>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</si>
  <si>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</si>
  <si>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岩手県　陸前高田市</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</si>
  <si>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</si>
  <si>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</si>
  <si>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</si>
  <si>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</si>
  <si>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</si>
  <si>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</si>
  <si>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</si>
  <si>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</si>
  <si>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</si>
  <si>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</si>
  <si>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</si>
  <si>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</si>
  <si>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</si>
  <si>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</si>
  <si>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</si>
  <si>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</si>
  <si>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</si>
  <si>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農業集落排水事業の整備は、津波被害からの復旧を含め一段落したことから、今後は主に維持管理業務を行っていくことになる。今後も継続して安定したサービスを提供し、健全経営を続けていくためには、維持管理費や建設改良費等に係る経費の削減はもとより、既存住宅への接続促進等、水洗化率の向上の取り組みを行っていく。
　また、施設利用率が人口減少などの影響により、毎年減少していることから農業集落排水事業の在り方を再度検討し、健全かつ効率的な運営を行っていく必要がある。</t>
    <rPh sb="187" eb="189">
      <t>ノウギョウ</t>
    </rPh>
    <rPh sb="189" eb="191">
      <t>シュウラク</t>
    </rPh>
    <rPh sb="191" eb="193">
      <t>ハイスイ</t>
    </rPh>
    <rPh sb="193" eb="195">
      <t>ジギョウ</t>
    </rPh>
    <rPh sb="196" eb="197">
      <t>ア</t>
    </rPh>
    <rPh sb="198" eb="199">
      <t>カタ</t>
    </rPh>
    <rPh sb="200" eb="202">
      <t>サイド</t>
    </rPh>
    <rPh sb="202" eb="204">
      <t>ケントウ</t>
    </rPh>
    <phoneticPr fontId="4"/>
  </si>
  <si>
    <t>　処理場と管渠は、津波被害からの復旧から間もないものが多いが、津波による被災を受けない施設が20年程経過した施設がある。老朽化に伴う更新は、十数年後の見込みだが、更新時期が重なり、多大な予算や財源が必要とならないよう、更新時期を適切に判断する必要がある。</t>
    <phoneticPr fontId="4"/>
  </si>
  <si>
    <t>①　収益的収支比率
　使用料収入は横ばいだが、一般会計繰入金が増加したことにより、総収益が増加し、維持管理費用も減少しているため、前年度より比率が高くなっている。
④　企業債残高対事業規模比率
　新規の建設事業が無く、新規の借入も抑制しているため、今後も企業債残高は減少し、下水道債は令和９年度には償還終了の見込みである。
⑤　経費回収率
　類似団体より高い水準を維持しているが、使用料収入のみでは経費を賄えず、他会計からの繰入金に依存していることから、更なる経費削減を目指す。
⑥　汚水処理原価
　前年度に比べ有収水量は減少しているが、維持管理費の節減により汚水処理費の減少が多いため、前年度比減となっている。
⑦　施設利用率
　有収水量が前年度から減少しているため減少している。
⑧　水洗化率
　昨年度まで区域内での水洗化率は毎年上昇していたが、人口が減少したことに伴い、水洗化率が若干の減少となった。今後も水洗化に係る啓発活動を行う。</t>
    <rPh sb="23" eb="25">
      <t>イッパン</t>
    </rPh>
    <rPh sb="25" eb="27">
      <t>カイケイ</t>
    </rPh>
    <rPh sb="27" eb="30">
      <t>クリイレキン</t>
    </rPh>
    <rPh sb="31" eb="33">
      <t>ゾウカ</t>
    </rPh>
    <rPh sb="41" eb="44">
      <t>ソウシュウエキ</t>
    </rPh>
    <rPh sb="45" eb="47">
      <t>ゾウカ</t>
    </rPh>
    <rPh sb="56" eb="58">
      <t>ゲンショウ</t>
    </rPh>
    <rPh sb="70" eb="72">
      <t>ヒリツ</t>
    </rPh>
    <rPh sb="73" eb="74">
      <t>タカ</t>
    </rPh>
    <rPh sb="227" eb="228">
      <t>サラ</t>
    </rPh>
    <rPh sb="230" eb="232">
      <t>ケイヒ</t>
    </rPh>
    <rPh sb="232" eb="234">
      <t>サクゲン</t>
    </rPh>
    <rPh sb="235" eb="237">
      <t>メザ</t>
    </rPh>
    <rPh sb="275" eb="277">
      <t>セツゲン</t>
    </rPh>
    <rPh sb="350" eb="353">
      <t>サクネンド</t>
    </rPh>
    <rPh sb="375" eb="377">
      <t>ジンコウ</t>
    </rPh>
    <rPh sb="378" eb="380">
      <t>ゲンショウ</t>
    </rPh>
    <rPh sb="385" eb="386">
      <t>トモナ</t>
    </rPh>
    <rPh sb="388" eb="391">
      <t>スイセンカ</t>
    </rPh>
    <rPh sb="391" eb="392">
      <t>リツ</t>
    </rPh>
    <rPh sb="393" eb="395">
      <t>ジャッカン</t>
    </rPh>
    <rPh sb="396" eb="398">
      <t>ゲンショウ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</si>
</sst>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A31-45AB-A6BE-7F717D4BC1AD}"/>
            </c:ext>
          </c:extLst>
        </c:ser>
        <c:dLbls>
          <c:showLegendKey val="0"/>
          <c:showVal val="0"/>
          <c:showCatName val="0"/>
          <c:showSerName val="0"/>
          <c:showPercent val="0"/>
          <c:showBubbleSize val="0"/>
        </c:dLbls>
        <c:gapWidth val="150"/>
        <c:axId val="213387520"/>
        <c:axId val="2133937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0.01</c:v>
                </c:pt>
                <c:pt idx="1">
                  <c:v>0.01</c:v>
                </c:pt>
                <c:pt idx="2">
                  <c:v>0.02</c:v>
                </c:pt>
                <c:pt idx="3">
                  <c:v>0.25</c:v>
                </c:pt>
                <c:pt idx="4">
                  <c:v>0.05</c:v>
                </c:pt>
              </c:numCache>
            </c:numRef>
          </c:val>
          <c:smooth val="0"/>
          <c:extLst>
            <c:ext xmlns:c16="http://schemas.microsoft.com/office/drawing/2014/chart" uri="{C3380CC4-5D6E-409C-BE32-E72D297353CC}">
              <c16:uniqueId val="{00000001-3A31-45AB-A6BE-7F717D4BC1AD}"/>
            </c:ext>
          </c:extLst>
        </c:ser>
        <c:dLbls>
          <c:showLegendKey val="0"/>
          <c:showVal val="0"/>
          <c:showCatName val="0"/>
          <c:showSerName val="0"/>
          <c:showPercent val="0"/>
          <c:showBubbleSize val="0"/>
        </c:dLbls>
        <c:marker val="1"/>
        <c:smooth val="0"/>
        <c:axId val="213387520"/>
        <c:axId val="213393792"/>
      </c:lineChart>
      <c:dateAx>
        <c:axId val="213387520"/>
        <c:scaling>
          <c:orientation val="minMax"/>
        </c:scaling>
        <c:delete val="1"/>
        <c:axPos val="b"/>
        <c:numFmt formatCode="&quot;H&quot;yy" sourceLinked="1"/>
        <c:majorTickMark val="none"/>
        <c:minorTickMark val="none"/>
        <c:tickLblPos val="none"/>
        <c:crossAx val="213393792"/>
        <c:crosses val="autoZero"/>
        <c:auto val="1"/>
        <c:lblOffset val="100"/>
        <c:baseTimeUnit val="years"/>
      </c:dateAx>
      <c:valAx>
        <c:axId val="213393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3387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66.14</c:v>
                </c:pt>
                <c:pt idx="1">
                  <c:v>60.13</c:v>
                </c:pt>
                <c:pt idx="2">
                  <c:v>57.59</c:v>
                </c:pt>
                <c:pt idx="3">
                  <c:v>51.58</c:v>
                </c:pt>
                <c:pt idx="4">
                  <c:v>50</c:v>
                </c:pt>
              </c:numCache>
            </c:numRef>
          </c:val>
          <c:extLst>
            <c:ext xmlns:c16="http://schemas.microsoft.com/office/drawing/2014/chart" uri="{C3380CC4-5D6E-409C-BE32-E72D297353CC}">
              <c16:uniqueId val="{00000000-660A-4C4A-BCFD-9CFBF6358EFC}"/>
            </c:ext>
          </c:extLst>
        </c:ser>
        <c:dLbls>
          <c:showLegendKey val="0"/>
          <c:showVal val="0"/>
          <c:showCatName val="0"/>
          <c:showSerName val="0"/>
          <c:showPercent val="0"/>
          <c:showBubbleSize val="0"/>
        </c:dLbls>
        <c:gapWidth val="150"/>
        <c:axId val="213953152"/>
        <c:axId val="2139553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51.75</c:v>
                </c:pt>
                <c:pt idx="1">
                  <c:v>50.68</c:v>
                </c:pt>
                <c:pt idx="2">
                  <c:v>50.14</c:v>
                </c:pt>
                <c:pt idx="3">
                  <c:v>54.83</c:v>
                </c:pt>
                <c:pt idx="4">
                  <c:v>66.53</c:v>
                </c:pt>
              </c:numCache>
            </c:numRef>
          </c:val>
          <c:smooth val="0"/>
          <c:extLst>
            <c:ext xmlns:c16="http://schemas.microsoft.com/office/drawing/2014/chart" uri="{C3380CC4-5D6E-409C-BE32-E72D297353CC}">
              <c16:uniqueId val="{00000001-660A-4C4A-BCFD-9CFBF6358EFC}"/>
            </c:ext>
          </c:extLst>
        </c:ser>
        <c:dLbls>
          <c:showLegendKey val="0"/>
          <c:showVal val="0"/>
          <c:showCatName val="0"/>
          <c:showSerName val="0"/>
          <c:showPercent val="0"/>
          <c:showBubbleSize val="0"/>
        </c:dLbls>
        <c:marker val="1"/>
        <c:smooth val="0"/>
        <c:axId val="213953152"/>
        <c:axId val="213955328"/>
      </c:lineChart>
      <c:dateAx>
        <c:axId val="213953152"/>
        <c:scaling>
          <c:orientation val="minMax"/>
        </c:scaling>
        <c:delete val="1"/>
        <c:axPos val="b"/>
        <c:numFmt formatCode="&quot;H&quot;yy" sourceLinked="1"/>
        <c:majorTickMark val="none"/>
        <c:minorTickMark val="none"/>
        <c:tickLblPos val="none"/>
        <c:crossAx val="213955328"/>
        <c:crosses val="autoZero"/>
        <c:auto val="1"/>
        <c:lblOffset val="100"/>
        <c:baseTimeUnit val="years"/>
      </c:dateAx>
      <c:valAx>
        <c:axId val="213955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3953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87.72</c:v>
                </c:pt>
                <c:pt idx="1">
                  <c:v>90.15</c:v>
                </c:pt>
                <c:pt idx="2">
                  <c:v>95.6</c:v>
                </c:pt>
                <c:pt idx="3">
                  <c:v>97.12</c:v>
                </c:pt>
                <c:pt idx="4">
                  <c:v>97.05</c:v>
                </c:pt>
              </c:numCache>
            </c:numRef>
          </c:val>
          <c:extLst>
            <c:ext xmlns:c16="http://schemas.microsoft.com/office/drawing/2014/chart" uri="{C3380CC4-5D6E-409C-BE32-E72D297353CC}">
              <c16:uniqueId val="{00000000-33B2-48A7-BC94-1AA96EE11D19}"/>
            </c:ext>
          </c:extLst>
        </c:ser>
        <c:dLbls>
          <c:showLegendKey val="0"/>
          <c:showVal val="0"/>
          <c:showCatName val="0"/>
          <c:showSerName val="0"/>
          <c:showPercent val="0"/>
          <c:showBubbleSize val="0"/>
        </c:dLbls>
        <c:gapWidth val="150"/>
        <c:axId val="214067840"/>
        <c:axId val="2140864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84.84</c:v>
                </c:pt>
                <c:pt idx="1">
                  <c:v>84.86</c:v>
                </c:pt>
                <c:pt idx="2">
                  <c:v>84.98</c:v>
                </c:pt>
                <c:pt idx="3">
                  <c:v>84.7</c:v>
                </c:pt>
                <c:pt idx="4">
                  <c:v>84.67</c:v>
                </c:pt>
              </c:numCache>
            </c:numRef>
          </c:val>
          <c:smooth val="0"/>
          <c:extLst>
            <c:ext xmlns:c16="http://schemas.microsoft.com/office/drawing/2014/chart" uri="{C3380CC4-5D6E-409C-BE32-E72D297353CC}">
              <c16:uniqueId val="{00000001-33B2-48A7-BC94-1AA96EE11D19}"/>
            </c:ext>
          </c:extLst>
        </c:ser>
        <c:dLbls>
          <c:showLegendKey val="0"/>
          <c:showVal val="0"/>
          <c:showCatName val="0"/>
          <c:showSerName val="0"/>
          <c:showPercent val="0"/>
          <c:showBubbleSize val="0"/>
        </c:dLbls>
        <c:marker val="1"/>
        <c:smooth val="0"/>
        <c:axId val="214067840"/>
        <c:axId val="214086400"/>
      </c:lineChart>
      <c:dateAx>
        <c:axId val="214067840"/>
        <c:scaling>
          <c:orientation val="minMax"/>
        </c:scaling>
        <c:delete val="1"/>
        <c:axPos val="b"/>
        <c:numFmt formatCode="&quot;H&quot;yy" sourceLinked="1"/>
        <c:majorTickMark val="none"/>
        <c:minorTickMark val="none"/>
        <c:tickLblPos val="none"/>
        <c:crossAx val="214086400"/>
        <c:crosses val="autoZero"/>
        <c:auto val="1"/>
        <c:lblOffset val="100"/>
        <c:baseTimeUnit val="years"/>
      </c:dateAx>
      <c:valAx>
        <c:axId val="214086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67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100</c:v>
                </c:pt>
                <c:pt idx="1">
                  <c:v>99.6</c:v>
                </c:pt>
                <c:pt idx="2">
                  <c:v>99.84</c:v>
                </c:pt>
                <c:pt idx="3">
                  <c:v>98.56</c:v>
                </c:pt>
                <c:pt idx="4">
                  <c:v>106.12</c:v>
                </c:pt>
              </c:numCache>
            </c:numRef>
          </c:val>
          <c:extLst>
            <c:ext xmlns:c16="http://schemas.microsoft.com/office/drawing/2014/chart" uri="{C3380CC4-5D6E-409C-BE32-E72D297353CC}">
              <c16:uniqueId val="{00000000-5F68-4F61-94CB-E427C58B6CD0}"/>
            </c:ext>
          </c:extLst>
        </c:ser>
        <c:dLbls>
          <c:showLegendKey val="0"/>
          <c:showVal val="0"/>
          <c:showCatName val="0"/>
          <c:showSerName val="0"/>
          <c:showPercent val="0"/>
          <c:showBubbleSize val="0"/>
        </c:dLbls>
        <c:gapWidth val="150"/>
        <c:axId val="213428864"/>
        <c:axId val="2134392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F68-4F61-94CB-E427C58B6CD0}"/>
            </c:ext>
          </c:extLst>
        </c:ser>
        <c:dLbls>
          <c:showLegendKey val="0"/>
          <c:showVal val="0"/>
          <c:showCatName val="0"/>
          <c:showSerName val="0"/>
          <c:showPercent val="0"/>
          <c:showBubbleSize val="0"/>
        </c:dLbls>
        <c:marker val="1"/>
        <c:smooth val="0"/>
        <c:axId val="213428864"/>
        <c:axId val="213439232"/>
      </c:lineChart>
      <c:dateAx>
        <c:axId val="213428864"/>
        <c:scaling>
          <c:orientation val="minMax"/>
        </c:scaling>
        <c:delete val="1"/>
        <c:axPos val="b"/>
        <c:numFmt formatCode="&quot;H&quot;yy" sourceLinked="1"/>
        <c:majorTickMark val="none"/>
        <c:minorTickMark val="none"/>
        <c:tickLblPos val="none"/>
        <c:crossAx val="213439232"/>
        <c:crosses val="autoZero"/>
        <c:auto val="1"/>
        <c:lblOffset val="100"/>
        <c:baseTimeUnit val="years"/>
      </c:dateAx>
      <c:valAx>
        <c:axId val="213439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3428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F04-47DF-810F-CECB0CA11A65}"/>
            </c:ext>
          </c:extLst>
        </c:ser>
        <c:dLbls>
          <c:showLegendKey val="0"/>
          <c:showVal val="0"/>
          <c:showCatName val="0"/>
          <c:showSerName val="0"/>
          <c:showPercent val="0"/>
          <c:showBubbleSize val="0"/>
        </c:dLbls>
        <c:gapWidth val="150"/>
        <c:axId val="213584896"/>
        <c:axId val="2136198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F04-47DF-810F-CECB0CA11A65}"/>
            </c:ext>
          </c:extLst>
        </c:ser>
        <c:dLbls>
          <c:showLegendKey val="0"/>
          <c:showVal val="0"/>
          <c:showCatName val="0"/>
          <c:showSerName val="0"/>
          <c:showPercent val="0"/>
          <c:showBubbleSize val="0"/>
        </c:dLbls>
        <c:marker val="1"/>
        <c:smooth val="0"/>
        <c:axId val="213584896"/>
        <c:axId val="213619840"/>
      </c:lineChart>
      <c:dateAx>
        <c:axId val="213584896"/>
        <c:scaling>
          <c:orientation val="minMax"/>
        </c:scaling>
        <c:delete val="1"/>
        <c:axPos val="b"/>
        <c:numFmt formatCode="&quot;H&quot;yy" sourceLinked="1"/>
        <c:majorTickMark val="none"/>
        <c:minorTickMark val="none"/>
        <c:tickLblPos val="none"/>
        <c:crossAx val="213619840"/>
        <c:crosses val="autoZero"/>
        <c:auto val="1"/>
        <c:lblOffset val="100"/>
        <c:baseTimeUnit val="years"/>
      </c:dateAx>
      <c:valAx>
        <c:axId val="213619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3584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DBD-443F-A020-C2A2018121B7}"/>
            </c:ext>
          </c:extLst>
        </c:ser>
        <c:dLbls>
          <c:showLegendKey val="0"/>
          <c:showVal val="0"/>
          <c:showCatName val="0"/>
          <c:showSerName val="0"/>
          <c:showPercent val="0"/>
          <c:showBubbleSize val="0"/>
        </c:dLbls>
        <c:gapWidth val="150"/>
        <c:axId val="213990784"/>
        <c:axId val="21399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DBD-443F-A020-C2A2018121B7}"/>
            </c:ext>
          </c:extLst>
        </c:ser>
        <c:dLbls>
          <c:showLegendKey val="0"/>
          <c:showVal val="0"/>
          <c:showCatName val="0"/>
          <c:showSerName val="0"/>
          <c:showPercent val="0"/>
          <c:showBubbleSize val="0"/>
        </c:dLbls>
        <c:marker val="1"/>
        <c:smooth val="0"/>
        <c:axId val="213990784"/>
        <c:axId val="213997056"/>
      </c:lineChart>
      <c:dateAx>
        <c:axId val="213990784"/>
        <c:scaling>
          <c:orientation val="minMax"/>
        </c:scaling>
        <c:delete val="1"/>
        <c:axPos val="b"/>
        <c:numFmt formatCode="&quot;H&quot;yy" sourceLinked="1"/>
        <c:majorTickMark val="none"/>
        <c:minorTickMark val="none"/>
        <c:tickLblPos val="none"/>
        <c:crossAx val="213997056"/>
        <c:crosses val="autoZero"/>
        <c:auto val="1"/>
        <c:lblOffset val="100"/>
        <c:baseTimeUnit val="years"/>
      </c:dateAx>
      <c:valAx>
        <c:axId val="213997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3990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D5C-4DFF-92E0-F3FACF302AB9}"/>
            </c:ext>
          </c:extLst>
        </c:ser>
        <c:dLbls>
          <c:showLegendKey val="0"/>
          <c:showVal val="0"/>
          <c:showCatName val="0"/>
          <c:showSerName val="0"/>
          <c:showPercent val="0"/>
          <c:showBubbleSize val="0"/>
        </c:dLbls>
        <c:gapWidth val="150"/>
        <c:axId val="214035072"/>
        <c:axId val="214034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D5C-4DFF-92E0-F3FACF302AB9}"/>
            </c:ext>
          </c:extLst>
        </c:ser>
        <c:dLbls>
          <c:showLegendKey val="0"/>
          <c:showVal val="0"/>
          <c:showCatName val="0"/>
          <c:showSerName val="0"/>
          <c:showPercent val="0"/>
          <c:showBubbleSize val="0"/>
        </c:dLbls>
        <c:marker val="1"/>
        <c:smooth val="0"/>
        <c:axId val="214035072"/>
        <c:axId val="214034304"/>
      </c:lineChart>
      <c:dateAx>
        <c:axId val="214035072"/>
        <c:scaling>
          <c:orientation val="minMax"/>
        </c:scaling>
        <c:delete val="1"/>
        <c:axPos val="b"/>
        <c:numFmt formatCode="&quot;H&quot;yy" sourceLinked="1"/>
        <c:majorTickMark val="none"/>
        <c:minorTickMark val="none"/>
        <c:tickLblPos val="none"/>
        <c:crossAx val="214034304"/>
        <c:crosses val="autoZero"/>
        <c:auto val="1"/>
        <c:lblOffset val="100"/>
        <c:baseTimeUnit val="years"/>
      </c:dateAx>
      <c:valAx>
        <c:axId val="21403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35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606-4829-94A8-D516D59B54CC}"/>
            </c:ext>
          </c:extLst>
        </c:ser>
        <c:dLbls>
          <c:showLegendKey val="0"/>
          <c:showVal val="0"/>
          <c:showCatName val="0"/>
          <c:showSerName val="0"/>
          <c:showPercent val="0"/>
          <c:showBubbleSize val="0"/>
        </c:dLbls>
        <c:gapWidth val="150"/>
        <c:axId val="213744256"/>
        <c:axId val="2137505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606-4829-94A8-D516D59B54CC}"/>
            </c:ext>
          </c:extLst>
        </c:ser>
        <c:dLbls>
          <c:showLegendKey val="0"/>
          <c:showVal val="0"/>
          <c:showCatName val="0"/>
          <c:showSerName val="0"/>
          <c:showPercent val="0"/>
          <c:showBubbleSize val="0"/>
        </c:dLbls>
        <c:marker val="1"/>
        <c:smooth val="0"/>
        <c:axId val="213744256"/>
        <c:axId val="213750528"/>
      </c:lineChart>
      <c:dateAx>
        <c:axId val="213744256"/>
        <c:scaling>
          <c:orientation val="minMax"/>
        </c:scaling>
        <c:delete val="1"/>
        <c:axPos val="b"/>
        <c:numFmt formatCode="&quot;H&quot;yy" sourceLinked="1"/>
        <c:majorTickMark val="none"/>
        <c:minorTickMark val="none"/>
        <c:tickLblPos val="none"/>
        <c:crossAx val="213750528"/>
        <c:crosses val="autoZero"/>
        <c:auto val="1"/>
        <c:lblOffset val="100"/>
        <c:baseTimeUnit val="years"/>
      </c:dateAx>
      <c:valAx>
        <c:axId val="213750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3744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c:v>0</c:v>
                </c:pt>
                <c:pt idx="3" formatCode="#,##0.00;&quot;△&quot;#,##0.00;&quot;-&quot;">
                  <c:v>315.98</c:v>
                </c:pt>
                <c:pt idx="4" formatCode="#,##0.00;&quot;△&quot;#,##0.00;&quot;-&quot;">
                  <c:v>269.43</c:v>
                </c:pt>
              </c:numCache>
            </c:numRef>
          </c:val>
          <c:extLst>
            <c:ext xmlns:c16="http://schemas.microsoft.com/office/drawing/2014/chart" uri="{C3380CC4-5D6E-409C-BE32-E72D297353CC}">
              <c16:uniqueId val="{00000000-A87C-40EB-BDD9-9CE24C348F14}"/>
            </c:ext>
          </c:extLst>
        </c:ser>
        <c:dLbls>
          <c:showLegendKey val="0"/>
          <c:showVal val="0"/>
          <c:showCatName val="0"/>
          <c:showSerName val="0"/>
          <c:showPercent val="0"/>
          <c:showBubbleSize val="0"/>
        </c:dLbls>
        <c:gapWidth val="150"/>
        <c:axId val="213789696"/>
        <c:axId val="2138041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855.8</c:v>
                </c:pt>
                <c:pt idx="1">
                  <c:v>789.46</c:v>
                </c:pt>
                <c:pt idx="2">
                  <c:v>826.83</c:v>
                </c:pt>
                <c:pt idx="3">
                  <c:v>867.83</c:v>
                </c:pt>
                <c:pt idx="4">
                  <c:v>791.76</c:v>
                </c:pt>
              </c:numCache>
            </c:numRef>
          </c:val>
          <c:smooth val="0"/>
          <c:extLst>
            <c:ext xmlns:c16="http://schemas.microsoft.com/office/drawing/2014/chart" uri="{C3380CC4-5D6E-409C-BE32-E72D297353CC}">
              <c16:uniqueId val="{00000001-A87C-40EB-BDD9-9CE24C348F14}"/>
            </c:ext>
          </c:extLst>
        </c:ser>
        <c:dLbls>
          <c:showLegendKey val="0"/>
          <c:showVal val="0"/>
          <c:showCatName val="0"/>
          <c:showSerName val="0"/>
          <c:showPercent val="0"/>
          <c:showBubbleSize val="0"/>
        </c:dLbls>
        <c:marker val="1"/>
        <c:smooth val="0"/>
        <c:axId val="213789696"/>
        <c:axId val="213804160"/>
      </c:lineChart>
      <c:dateAx>
        <c:axId val="213789696"/>
        <c:scaling>
          <c:orientation val="minMax"/>
        </c:scaling>
        <c:delete val="1"/>
        <c:axPos val="b"/>
        <c:numFmt formatCode="&quot;H&quot;yy" sourceLinked="1"/>
        <c:majorTickMark val="none"/>
        <c:minorTickMark val="none"/>
        <c:tickLblPos val="none"/>
        <c:crossAx val="213804160"/>
        <c:crosses val="autoZero"/>
        <c:auto val="1"/>
        <c:lblOffset val="100"/>
        <c:baseTimeUnit val="years"/>
      </c:dateAx>
      <c:valAx>
        <c:axId val="213804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3789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77.7</c:v>
                </c:pt>
                <c:pt idx="1">
                  <c:v>83.2</c:v>
                </c:pt>
                <c:pt idx="2">
                  <c:v>64.17</c:v>
                </c:pt>
                <c:pt idx="3">
                  <c:v>71.010000000000005</c:v>
                </c:pt>
                <c:pt idx="4">
                  <c:v>78.489999999999995</c:v>
                </c:pt>
              </c:numCache>
            </c:numRef>
          </c:val>
          <c:extLst>
            <c:ext xmlns:c16="http://schemas.microsoft.com/office/drawing/2014/chart" uri="{C3380CC4-5D6E-409C-BE32-E72D297353CC}">
              <c16:uniqueId val="{00000000-16EC-40D3-83F2-2A0D6A202451}"/>
            </c:ext>
          </c:extLst>
        </c:ser>
        <c:dLbls>
          <c:showLegendKey val="0"/>
          <c:showVal val="0"/>
          <c:showCatName val="0"/>
          <c:showSerName val="0"/>
          <c:showPercent val="0"/>
          <c:showBubbleSize val="0"/>
        </c:dLbls>
        <c:gapWidth val="150"/>
        <c:axId val="213814656"/>
        <c:axId val="2138373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59.8</c:v>
                </c:pt>
                <c:pt idx="1">
                  <c:v>57.77</c:v>
                </c:pt>
                <c:pt idx="2">
                  <c:v>57.31</c:v>
                </c:pt>
                <c:pt idx="3">
                  <c:v>57.08</c:v>
                </c:pt>
                <c:pt idx="4">
                  <c:v>56.26</c:v>
                </c:pt>
              </c:numCache>
            </c:numRef>
          </c:val>
          <c:smooth val="0"/>
          <c:extLst>
            <c:ext xmlns:c16="http://schemas.microsoft.com/office/drawing/2014/chart" uri="{C3380CC4-5D6E-409C-BE32-E72D297353CC}">
              <c16:uniqueId val="{00000001-16EC-40D3-83F2-2A0D6A202451}"/>
            </c:ext>
          </c:extLst>
        </c:ser>
        <c:dLbls>
          <c:showLegendKey val="0"/>
          <c:showVal val="0"/>
          <c:showCatName val="0"/>
          <c:showSerName val="0"/>
          <c:showPercent val="0"/>
          <c:showBubbleSize val="0"/>
        </c:dLbls>
        <c:marker val="1"/>
        <c:smooth val="0"/>
        <c:axId val="213814656"/>
        <c:axId val="213837312"/>
      </c:lineChart>
      <c:dateAx>
        <c:axId val="213814656"/>
        <c:scaling>
          <c:orientation val="minMax"/>
        </c:scaling>
        <c:delete val="1"/>
        <c:axPos val="b"/>
        <c:numFmt formatCode="&quot;H&quot;yy" sourceLinked="1"/>
        <c:majorTickMark val="none"/>
        <c:minorTickMark val="none"/>
        <c:tickLblPos val="none"/>
        <c:crossAx val="213837312"/>
        <c:crosses val="autoZero"/>
        <c:auto val="1"/>
        <c:lblOffset val="100"/>
        <c:baseTimeUnit val="years"/>
      </c:dateAx>
      <c:valAx>
        <c:axId val="213837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3814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239.65</c:v>
                </c:pt>
                <c:pt idx="1">
                  <c:v>226.13</c:v>
                </c:pt>
                <c:pt idx="2">
                  <c:v>292.37</c:v>
                </c:pt>
                <c:pt idx="3">
                  <c:v>279.58999999999997</c:v>
                </c:pt>
                <c:pt idx="4">
                  <c:v>250.58</c:v>
                </c:pt>
              </c:numCache>
            </c:numRef>
          </c:val>
          <c:extLst>
            <c:ext xmlns:c16="http://schemas.microsoft.com/office/drawing/2014/chart" uri="{C3380CC4-5D6E-409C-BE32-E72D297353CC}">
              <c16:uniqueId val="{00000000-3993-4077-9495-7F5D59E07B14}"/>
            </c:ext>
          </c:extLst>
        </c:ser>
        <c:dLbls>
          <c:showLegendKey val="0"/>
          <c:showVal val="0"/>
          <c:showCatName val="0"/>
          <c:showSerName val="0"/>
          <c:showPercent val="0"/>
          <c:showBubbleSize val="0"/>
        </c:dLbls>
        <c:gapWidth val="150"/>
        <c:axId val="213934080"/>
        <c:axId val="2139360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263.76</c:v>
                </c:pt>
                <c:pt idx="1">
                  <c:v>274.35000000000002</c:v>
                </c:pt>
                <c:pt idx="2">
                  <c:v>273.52</c:v>
                </c:pt>
                <c:pt idx="3">
                  <c:v>274.99</c:v>
                </c:pt>
                <c:pt idx="4">
                  <c:v>282.08999999999997</c:v>
                </c:pt>
              </c:numCache>
            </c:numRef>
          </c:val>
          <c:smooth val="0"/>
          <c:extLst>
            <c:ext xmlns:c16="http://schemas.microsoft.com/office/drawing/2014/chart" uri="{C3380CC4-5D6E-409C-BE32-E72D297353CC}">
              <c16:uniqueId val="{00000001-3993-4077-9495-7F5D59E07B14}"/>
            </c:ext>
          </c:extLst>
        </c:ser>
        <c:dLbls>
          <c:showLegendKey val="0"/>
          <c:showVal val="0"/>
          <c:showCatName val="0"/>
          <c:showSerName val="0"/>
          <c:showPercent val="0"/>
          <c:showBubbleSize val="0"/>
        </c:dLbls>
        <c:marker val="1"/>
        <c:smooth val="0"/>
        <c:axId val="213934080"/>
        <c:axId val="213936000"/>
      </c:lineChart>
      <c:dateAx>
        <c:axId val="213934080"/>
        <c:scaling>
          <c:orientation val="minMax"/>
        </c:scaling>
        <c:delete val="1"/>
        <c:axPos val="b"/>
        <c:numFmt formatCode="&quot;H&quot;yy" sourceLinked="1"/>
        <c:majorTickMark val="none"/>
        <c:minorTickMark val="none"/>
        <c:tickLblPos val="none"/>
        <c:crossAx val="213936000"/>
        <c:crosses val="autoZero"/>
        <c:auto val="1"/>
        <c:lblOffset val="100"/>
        <c:baseTimeUnit val="years"/>
      </c:dateAx>
      <c:valAx>
        <c:axId val="213936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3934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【786.37】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【86.91】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【61.14】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【256.97】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D53" zoomScaleNormal="100" workbookViewId="0">
      <selection activeCell="BL45" sqref="BL45:BZ46"/>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2">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2">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30" t="str">
        <f>データ!H6</f>
        <v>岩手県　陸前高田市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2">
      <c r="A8" s="2"/>
      <c r="B8" s="40" t="str">
        <f>データ!I6</f>
        <v>法非適用</v>
      </c>
      <c r="C8" s="40"/>
      <c r="D8" s="40"/>
      <c r="E8" s="40"/>
      <c r="F8" s="40"/>
      <c r="G8" s="40"/>
      <c r="H8" s="40"/>
      <c r="I8" s="40" t="str">
        <f>データ!J6</f>
        <v>下水道事業</v>
      </c>
      <c r="J8" s="40"/>
      <c r="K8" s="40"/>
      <c r="L8" s="40"/>
      <c r="M8" s="40"/>
      <c r="N8" s="40"/>
      <c r="O8" s="40"/>
      <c r="P8" s="40" t="str">
        <f>データ!K6</f>
        <v>農業集落排水</v>
      </c>
      <c r="Q8" s="40"/>
      <c r="R8" s="40"/>
      <c r="S8" s="40"/>
      <c r="T8" s="40"/>
      <c r="U8" s="40"/>
      <c r="V8" s="40"/>
      <c r="W8" s="40" t="str">
        <f>データ!L6</f>
        <v>F2</v>
      </c>
      <c r="X8" s="40"/>
      <c r="Y8" s="40"/>
      <c r="Z8" s="40"/>
      <c r="AA8" s="40"/>
      <c r="AB8" s="40"/>
      <c r="AC8" s="40"/>
      <c r="AD8" s="41" t="str">
        <f>データ!$M$6</f>
        <v>非設置</v>
      </c>
      <c r="AE8" s="41"/>
      <c r="AF8" s="41"/>
      <c r="AG8" s="41"/>
      <c r="AH8" s="41"/>
      <c r="AI8" s="41"/>
      <c r="AJ8" s="41"/>
      <c r="AK8" s="3"/>
      <c r="AL8" s="42">
        <f>データ!S6</f>
        <v>18338</v>
      </c>
      <c r="AM8" s="42"/>
      <c r="AN8" s="42"/>
      <c r="AO8" s="42"/>
      <c r="AP8" s="42"/>
      <c r="AQ8" s="42"/>
      <c r="AR8" s="42"/>
      <c r="AS8" s="42"/>
      <c r="AT8" s="35">
        <f>データ!T6</f>
        <v>231.94</v>
      </c>
      <c r="AU8" s="35"/>
      <c r="AV8" s="35"/>
      <c r="AW8" s="35"/>
      <c r="AX8" s="35"/>
      <c r="AY8" s="35"/>
      <c r="AZ8" s="35"/>
      <c r="BA8" s="35"/>
      <c r="BB8" s="35">
        <f>データ!U6</f>
        <v>79.06</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2">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2">
      <c r="A10" s="2"/>
      <c r="B10" s="35" t="str">
        <f>データ!N6</f>
        <v>-</v>
      </c>
      <c r="C10" s="35"/>
      <c r="D10" s="35"/>
      <c r="E10" s="35"/>
      <c r="F10" s="35"/>
      <c r="G10" s="35"/>
      <c r="H10" s="35"/>
      <c r="I10" s="35" t="str">
        <f>データ!O6</f>
        <v>該当数値なし</v>
      </c>
      <c r="J10" s="35"/>
      <c r="K10" s="35"/>
      <c r="L10" s="35"/>
      <c r="M10" s="35"/>
      <c r="N10" s="35"/>
      <c r="O10" s="35"/>
      <c r="P10" s="35">
        <f>データ!P6</f>
        <v>3.55</v>
      </c>
      <c r="Q10" s="35"/>
      <c r="R10" s="35"/>
      <c r="S10" s="35"/>
      <c r="T10" s="35"/>
      <c r="U10" s="35"/>
      <c r="V10" s="35"/>
      <c r="W10" s="35">
        <f>データ!Q6</f>
        <v>89.09</v>
      </c>
      <c r="X10" s="35"/>
      <c r="Y10" s="35"/>
      <c r="Z10" s="35"/>
      <c r="AA10" s="35"/>
      <c r="AB10" s="35"/>
      <c r="AC10" s="35"/>
      <c r="AD10" s="42">
        <f>データ!R6</f>
        <v>3410</v>
      </c>
      <c r="AE10" s="42"/>
      <c r="AF10" s="42"/>
      <c r="AG10" s="42"/>
      <c r="AH10" s="42"/>
      <c r="AI10" s="42"/>
      <c r="AJ10" s="42"/>
      <c r="AK10" s="2"/>
      <c r="AL10" s="42">
        <f>データ!V6</f>
        <v>644</v>
      </c>
      <c r="AM10" s="42"/>
      <c r="AN10" s="42"/>
      <c r="AO10" s="42"/>
      <c r="AP10" s="42"/>
      <c r="AQ10" s="42"/>
      <c r="AR10" s="42"/>
      <c r="AS10" s="42"/>
      <c r="AT10" s="35">
        <f>データ!W6</f>
        <v>0.39</v>
      </c>
      <c r="AU10" s="35"/>
      <c r="AV10" s="35"/>
      <c r="AW10" s="35"/>
      <c r="AX10" s="35"/>
      <c r="AY10" s="35"/>
      <c r="AZ10" s="35"/>
      <c r="BA10" s="35"/>
      <c r="BB10" s="35">
        <f>データ!X6</f>
        <v>1651.28</v>
      </c>
      <c r="BC10" s="35"/>
      <c r="BD10" s="35"/>
      <c r="BE10" s="35"/>
      <c r="BF10" s="35"/>
      <c r="BG10" s="35"/>
      <c r="BH10" s="35"/>
      <c r="BI10" s="35"/>
      <c r="BJ10" s="2"/>
      <c r="BK10" s="2"/>
      <c r="BL10" s="53" t="s">
        <v>22</v>
      </c>
      <c r="BM10" s="54"/>
      <c r="BN10" s="55" t="s">
        <v>23</v>
      </c>
      <c r="BO10" s="55"/>
      <c r="BP10" s="55"/>
      <c r="BQ10" s="55"/>
      <c r="BR10" s="55"/>
      <c r="BS10" s="55"/>
      <c r="BT10" s="55"/>
      <c r="BU10" s="55"/>
      <c r="BV10" s="55"/>
      <c r="BW10" s="55"/>
      <c r="BX10" s="55"/>
      <c r="BY10" s="56"/>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2">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2">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118</v>
      </c>
      <c r="BM16" s="66"/>
      <c r="BN16" s="66"/>
      <c r="BO16" s="66"/>
      <c r="BP16" s="66"/>
      <c r="BQ16" s="66"/>
      <c r="BR16" s="66"/>
      <c r="BS16" s="66"/>
      <c r="BT16" s="66"/>
      <c r="BU16" s="66"/>
      <c r="BV16" s="66"/>
      <c r="BW16" s="66"/>
      <c r="BX16" s="66"/>
      <c r="BY16" s="66"/>
      <c r="BZ16" s="67"/>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5" t="s">
        <v>117</v>
      </c>
      <c r="BM47" s="66"/>
      <c r="BN47" s="66"/>
      <c r="BO47" s="66"/>
      <c r="BP47" s="66"/>
      <c r="BQ47" s="66"/>
      <c r="BR47" s="66"/>
      <c r="BS47" s="66"/>
      <c r="BT47" s="66"/>
      <c r="BU47" s="66"/>
      <c r="BV47" s="66"/>
      <c r="BW47" s="66"/>
      <c r="BX47" s="66"/>
      <c r="BY47" s="66"/>
      <c r="BZ47" s="67"/>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5"/>
      <c r="BM48" s="66"/>
      <c r="BN48" s="66"/>
      <c r="BO48" s="66"/>
      <c r="BP48" s="66"/>
      <c r="BQ48" s="66"/>
      <c r="BR48" s="66"/>
      <c r="BS48" s="66"/>
      <c r="BT48" s="66"/>
      <c r="BU48" s="66"/>
      <c r="BV48" s="66"/>
      <c r="BW48" s="66"/>
      <c r="BX48" s="66"/>
      <c r="BY48" s="66"/>
      <c r="BZ48" s="67"/>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5"/>
      <c r="BM49" s="66"/>
      <c r="BN49" s="66"/>
      <c r="BO49" s="66"/>
      <c r="BP49" s="66"/>
      <c r="BQ49" s="66"/>
      <c r="BR49" s="66"/>
      <c r="BS49" s="66"/>
      <c r="BT49" s="66"/>
      <c r="BU49" s="66"/>
      <c r="BV49" s="66"/>
      <c r="BW49" s="66"/>
      <c r="BX49" s="66"/>
      <c r="BY49" s="66"/>
      <c r="BZ49" s="67"/>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5"/>
      <c r="BM50" s="66"/>
      <c r="BN50" s="66"/>
      <c r="BO50" s="66"/>
      <c r="BP50" s="66"/>
      <c r="BQ50" s="66"/>
      <c r="BR50" s="66"/>
      <c r="BS50" s="66"/>
      <c r="BT50" s="66"/>
      <c r="BU50" s="66"/>
      <c r="BV50" s="66"/>
      <c r="BW50" s="66"/>
      <c r="BX50" s="66"/>
      <c r="BY50" s="66"/>
      <c r="BZ50" s="67"/>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5"/>
      <c r="BM51" s="66"/>
      <c r="BN51" s="66"/>
      <c r="BO51" s="66"/>
      <c r="BP51" s="66"/>
      <c r="BQ51" s="66"/>
      <c r="BR51" s="66"/>
      <c r="BS51" s="66"/>
      <c r="BT51" s="66"/>
      <c r="BU51" s="66"/>
      <c r="BV51" s="66"/>
      <c r="BW51" s="66"/>
      <c r="BX51" s="66"/>
      <c r="BY51" s="66"/>
      <c r="BZ51" s="67"/>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5"/>
      <c r="BM52" s="66"/>
      <c r="BN52" s="66"/>
      <c r="BO52" s="66"/>
      <c r="BP52" s="66"/>
      <c r="BQ52" s="66"/>
      <c r="BR52" s="66"/>
      <c r="BS52" s="66"/>
      <c r="BT52" s="66"/>
      <c r="BU52" s="66"/>
      <c r="BV52" s="66"/>
      <c r="BW52" s="66"/>
      <c r="BX52" s="66"/>
      <c r="BY52" s="66"/>
      <c r="BZ52" s="67"/>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5"/>
      <c r="BM53" s="66"/>
      <c r="BN53" s="66"/>
      <c r="BO53" s="66"/>
      <c r="BP53" s="66"/>
      <c r="BQ53" s="66"/>
      <c r="BR53" s="66"/>
      <c r="BS53" s="66"/>
      <c r="BT53" s="66"/>
      <c r="BU53" s="66"/>
      <c r="BV53" s="66"/>
      <c r="BW53" s="66"/>
      <c r="BX53" s="66"/>
      <c r="BY53" s="66"/>
      <c r="BZ53" s="67"/>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5"/>
      <c r="BM54" s="66"/>
      <c r="BN54" s="66"/>
      <c r="BO54" s="66"/>
      <c r="BP54" s="66"/>
      <c r="BQ54" s="66"/>
      <c r="BR54" s="66"/>
      <c r="BS54" s="66"/>
      <c r="BT54" s="66"/>
      <c r="BU54" s="66"/>
      <c r="BV54" s="66"/>
      <c r="BW54" s="66"/>
      <c r="BX54" s="66"/>
      <c r="BY54" s="66"/>
      <c r="BZ54" s="67"/>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5"/>
      <c r="BM55" s="66"/>
      <c r="BN55" s="66"/>
      <c r="BO55" s="66"/>
      <c r="BP55" s="66"/>
      <c r="BQ55" s="66"/>
      <c r="BR55" s="66"/>
      <c r="BS55" s="66"/>
      <c r="BT55" s="66"/>
      <c r="BU55" s="66"/>
      <c r="BV55" s="66"/>
      <c r="BW55" s="66"/>
      <c r="BX55" s="66"/>
      <c r="BY55" s="66"/>
      <c r="BZ55" s="67"/>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5"/>
      <c r="BM56" s="66"/>
      <c r="BN56" s="66"/>
      <c r="BO56" s="66"/>
      <c r="BP56" s="66"/>
      <c r="BQ56" s="66"/>
      <c r="BR56" s="66"/>
      <c r="BS56" s="66"/>
      <c r="BT56" s="66"/>
      <c r="BU56" s="66"/>
      <c r="BV56" s="66"/>
      <c r="BW56" s="66"/>
      <c r="BX56" s="66"/>
      <c r="BY56" s="66"/>
      <c r="BZ56" s="67"/>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5"/>
      <c r="BM57" s="66"/>
      <c r="BN57" s="66"/>
      <c r="BO57" s="66"/>
      <c r="BP57" s="66"/>
      <c r="BQ57" s="66"/>
      <c r="BR57" s="66"/>
      <c r="BS57" s="66"/>
      <c r="BT57" s="66"/>
      <c r="BU57" s="66"/>
      <c r="BV57" s="66"/>
      <c r="BW57" s="66"/>
      <c r="BX57" s="66"/>
      <c r="BY57" s="66"/>
      <c r="BZ57" s="67"/>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5"/>
      <c r="BM58" s="66"/>
      <c r="BN58" s="66"/>
      <c r="BO58" s="66"/>
      <c r="BP58" s="66"/>
      <c r="BQ58" s="66"/>
      <c r="BR58" s="66"/>
      <c r="BS58" s="66"/>
      <c r="BT58" s="66"/>
      <c r="BU58" s="66"/>
      <c r="BV58" s="66"/>
      <c r="BW58" s="66"/>
      <c r="BX58" s="66"/>
      <c r="BY58" s="66"/>
      <c r="BZ58" s="67"/>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5"/>
      <c r="BM59" s="66"/>
      <c r="BN59" s="66"/>
      <c r="BO59" s="66"/>
      <c r="BP59" s="66"/>
      <c r="BQ59" s="66"/>
      <c r="BR59" s="66"/>
      <c r="BS59" s="66"/>
      <c r="BT59" s="66"/>
      <c r="BU59" s="66"/>
      <c r="BV59" s="66"/>
      <c r="BW59" s="66"/>
      <c r="BX59" s="66"/>
      <c r="BY59" s="66"/>
      <c r="BZ59" s="67"/>
    </row>
    <row r="60" spans="1:78" ht="13.5" customHeight="1" x14ac:dyDescent="0.2">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66"/>
      <c r="BN60" s="66"/>
      <c r="BO60" s="66"/>
      <c r="BP60" s="66"/>
      <c r="BQ60" s="66"/>
      <c r="BR60" s="66"/>
      <c r="BS60" s="66"/>
      <c r="BT60" s="66"/>
      <c r="BU60" s="66"/>
      <c r="BV60" s="66"/>
      <c r="BW60" s="66"/>
      <c r="BX60" s="66"/>
      <c r="BY60" s="66"/>
      <c r="BZ60" s="67"/>
    </row>
    <row r="61" spans="1:78" ht="13.5" customHeight="1" x14ac:dyDescent="0.2">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66"/>
      <c r="BN61" s="66"/>
      <c r="BO61" s="66"/>
      <c r="BP61" s="66"/>
      <c r="BQ61" s="66"/>
      <c r="BR61" s="66"/>
      <c r="BS61" s="66"/>
      <c r="BT61" s="66"/>
      <c r="BU61" s="66"/>
      <c r="BV61" s="66"/>
      <c r="BW61" s="66"/>
      <c r="BX61" s="66"/>
      <c r="BY61" s="66"/>
      <c r="BZ61" s="67"/>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5"/>
      <c r="BM62" s="66"/>
      <c r="BN62" s="66"/>
      <c r="BO62" s="66"/>
      <c r="BP62" s="66"/>
      <c r="BQ62" s="66"/>
      <c r="BR62" s="66"/>
      <c r="BS62" s="66"/>
      <c r="BT62" s="66"/>
      <c r="BU62" s="66"/>
      <c r="BV62" s="66"/>
      <c r="BW62" s="66"/>
      <c r="BX62" s="66"/>
      <c r="BY62" s="66"/>
      <c r="BZ62" s="67"/>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8"/>
      <c r="BM63" s="69"/>
      <c r="BN63" s="69"/>
      <c r="BO63" s="69"/>
      <c r="BP63" s="69"/>
      <c r="BQ63" s="69"/>
      <c r="BR63" s="69"/>
      <c r="BS63" s="69"/>
      <c r="BT63" s="69"/>
      <c r="BU63" s="69"/>
      <c r="BV63" s="69"/>
      <c r="BW63" s="69"/>
      <c r="BX63" s="69"/>
      <c r="BY63" s="69"/>
      <c r="BZ63" s="70"/>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5" t="s">
        <v>116</v>
      </c>
      <c r="BM66" s="66"/>
      <c r="BN66" s="66"/>
      <c r="BO66" s="66"/>
      <c r="BP66" s="66"/>
      <c r="BQ66" s="66"/>
      <c r="BR66" s="66"/>
      <c r="BS66" s="66"/>
      <c r="BT66" s="66"/>
      <c r="BU66" s="66"/>
      <c r="BV66" s="66"/>
      <c r="BW66" s="66"/>
      <c r="BX66" s="66"/>
      <c r="BY66" s="66"/>
      <c r="BZ66" s="67"/>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5"/>
      <c r="BM67" s="66"/>
      <c r="BN67" s="66"/>
      <c r="BO67" s="66"/>
      <c r="BP67" s="66"/>
      <c r="BQ67" s="66"/>
      <c r="BR67" s="66"/>
      <c r="BS67" s="66"/>
      <c r="BT67" s="66"/>
      <c r="BU67" s="66"/>
      <c r="BV67" s="66"/>
      <c r="BW67" s="66"/>
      <c r="BX67" s="66"/>
      <c r="BY67" s="66"/>
      <c r="BZ67" s="67"/>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5"/>
      <c r="BM68" s="66"/>
      <c r="BN68" s="66"/>
      <c r="BO68" s="66"/>
      <c r="BP68" s="66"/>
      <c r="BQ68" s="66"/>
      <c r="BR68" s="66"/>
      <c r="BS68" s="66"/>
      <c r="BT68" s="66"/>
      <c r="BU68" s="66"/>
      <c r="BV68" s="66"/>
      <c r="BW68" s="66"/>
      <c r="BX68" s="66"/>
      <c r="BY68" s="66"/>
      <c r="BZ68" s="67"/>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5"/>
      <c r="BM69" s="66"/>
      <c r="BN69" s="66"/>
      <c r="BO69" s="66"/>
      <c r="BP69" s="66"/>
      <c r="BQ69" s="66"/>
      <c r="BR69" s="66"/>
      <c r="BS69" s="66"/>
      <c r="BT69" s="66"/>
      <c r="BU69" s="66"/>
      <c r="BV69" s="66"/>
      <c r="BW69" s="66"/>
      <c r="BX69" s="66"/>
      <c r="BY69" s="66"/>
      <c r="BZ69" s="67"/>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5"/>
      <c r="BM70" s="66"/>
      <c r="BN70" s="66"/>
      <c r="BO70" s="66"/>
      <c r="BP70" s="66"/>
      <c r="BQ70" s="66"/>
      <c r="BR70" s="66"/>
      <c r="BS70" s="66"/>
      <c r="BT70" s="66"/>
      <c r="BU70" s="66"/>
      <c r="BV70" s="66"/>
      <c r="BW70" s="66"/>
      <c r="BX70" s="66"/>
      <c r="BY70" s="66"/>
      <c r="BZ70" s="67"/>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5"/>
      <c r="BM71" s="66"/>
      <c r="BN71" s="66"/>
      <c r="BO71" s="66"/>
      <c r="BP71" s="66"/>
      <c r="BQ71" s="66"/>
      <c r="BR71" s="66"/>
      <c r="BS71" s="66"/>
      <c r="BT71" s="66"/>
      <c r="BU71" s="66"/>
      <c r="BV71" s="66"/>
      <c r="BW71" s="66"/>
      <c r="BX71" s="66"/>
      <c r="BY71" s="66"/>
      <c r="BZ71" s="67"/>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5"/>
      <c r="BM72" s="66"/>
      <c r="BN72" s="66"/>
      <c r="BO72" s="66"/>
      <c r="BP72" s="66"/>
      <c r="BQ72" s="66"/>
      <c r="BR72" s="66"/>
      <c r="BS72" s="66"/>
      <c r="BT72" s="66"/>
      <c r="BU72" s="66"/>
      <c r="BV72" s="66"/>
      <c r="BW72" s="66"/>
      <c r="BX72" s="66"/>
      <c r="BY72" s="66"/>
      <c r="BZ72" s="67"/>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5"/>
      <c r="BM73" s="66"/>
      <c r="BN73" s="66"/>
      <c r="BO73" s="66"/>
      <c r="BP73" s="66"/>
      <c r="BQ73" s="66"/>
      <c r="BR73" s="66"/>
      <c r="BS73" s="66"/>
      <c r="BT73" s="66"/>
      <c r="BU73" s="66"/>
      <c r="BV73" s="66"/>
      <c r="BW73" s="66"/>
      <c r="BX73" s="66"/>
      <c r="BY73" s="66"/>
      <c r="BZ73" s="67"/>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5"/>
      <c r="BM74" s="66"/>
      <c r="BN74" s="66"/>
      <c r="BO74" s="66"/>
      <c r="BP74" s="66"/>
      <c r="BQ74" s="66"/>
      <c r="BR74" s="66"/>
      <c r="BS74" s="66"/>
      <c r="BT74" s="66"/>
      <c r="BU74" s="66"/>
      <c r="BV74" s="66"/>
      <c r="BW74" s="66"/>
      <c r="BX74" s="66"/>
      <c r="BY74" s="66"/>
      <c r="BZ74" s="67"/>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5"/>
      <c r="BM75" s="66"/>
      <c r="BN75" s="66"/>
      <c r="BO75" s="66"/>
      <c r="BP75" s="66"/>
      <c r="BQ75" s="66"/>
      <c r="BR75" s="66"/>
      <c r="BS75" s="66"/>
      <c r="BT75" s="66"/>
      <c r="BU75" s="66"/>
      <c r="BV75" s="66"/>
      <c r="BW75" s="66"/>
      <c r="BX75" s="66"/>
      <c r="BY75" s="66"/>
      <c r="BZ75" s="67"/>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5"/>
      <c r="BM76" s="66"/>
      <c r="BN76" s="66"/>
      <c r="BO76" s="66"/>
      <c r="BP76" s="66"/>
      <c r="BQ76" s="66"/>
      <c r="BR76" s="66"/>
      <c r="BS76" s="66"/>
      <c r="BT76" s="66"/>
      <c r="BU76" s="66"/>
      <c r="BV76" s="66"/>
      <c r="BW76" s="66"/>
      <c r="BX76" s="66"/>
      <c r="BY76" s="66"/>
      <c r="BZ76" s="67"/>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5"/>
      <c r="BM77" s="66"/>
      <c r="BN77" s="66"/>
      <c r="BO77" s="66"/>
      <c r="BP77" s="66"/>
      <c r="BQ77" s="66"/>
      <c r="BR77" s="66"/>
      <c r="BS77" s="66"/>
      <c r="BT77" s="66"/>
      <c r="BU77" s="66"/>
      <c r="BV77" s="66"/>
      <c r="BW77" s="66"/>
      <c r="BX77" s="66"/>
      <c r="BY77" s="66"/>
      <c r="BZ77" s="67"/>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5"/>
      <c r="BM78" s="66"/>
      <c r="BN78" s="66"/>
      <c r="BO78" s="66"/>
      <c r="BP78" s="66"/>
      <c r="BQ78" s="66"/>
      <c r="BR78" s="66"/>
      <c r="BS78" s="66"/>
      <c r="BT78" s="66"/>
      <c r="BU78" s="66"/>
      <c r="BV78" s="66"/>
      <c r="BW78" s="66"/>
      <c r="BX78" s="66"/>
      <c r="BY78" s="66"/>
      <c r="BZ78" s="67"/>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5"/>
      <c r="BM79" s="66"/>
      <c r="BN79" s="66"/>
      <c r="BO79" s="66"/>
      <c r="BP79" s="66"/>
      <c r="BQ79" s="66"/>
      <c r="BR79" s="66"/>
      <c r="BS79" s="66"/>
      <c r="BT79" s="66"/>
      <c r="BU79" s="66"/>
      <c r="BV79" s="66"/>
      <c r="BW79" s="66"/>
      <c r="BX79" s="66"/>
      <c r="BY79" s="66"/>
      <c r="BZ79" s="67"/>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5"/>
      <c r="BM80" s="66"/>
      <c r="BN80" s="66"/>
      <c r="BO80" s="66"/>
      <c r="BP80" s="66"/>
      <c r="BQ80" s="66"/>
      <c r="BR80" s="66"/>
      <c r="BS80" s="66"/>
      <c r="BT80" s="66"/>
      <c r="BU80" s="66"/>
      <c r="BV80" s="66"/>
      <c r="BW80" s="66"/>
      <c r="BX80" s="66"/>
      <c r="BY80" s="66"/>
      <c r="BZ80" s="67"/>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5"/>
      <c r="BM81" s="66"/>
      <c r="BN81" s="66"/>
      <c r="BO81" s="66"/>
      <c r="BP81" s="66"/>
      <c r="BQ81" s="66"/>
      <c r="BR81" s="66"/>
      <c r="BS81" s="66"/>
      <c r="BT81" s="66"/>
      <c r="BU81" s="66"/>
      <c r="BV81" s="66"/>
      <c r="BW81" s="66"/>
      <c r="BX81" s="66"/>
      <c r="BY81" s="66"/>
      <c r="BZ81" s="67"/>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8"/>
      <c r="BM82" s="69"/>
      <c r="BN82" s="69"/>
      <c r="BO82" s="69"/>
      <c r="BP82" s="69"/>
      <c r="BQ82" s="69"/>
      <c r="BR82" s="69"/>
      <c r="BS82" s="69"/>
      <c r="BT82" s="69"/>
      <c r="BU82" s="69"/>
      <c r="BV82" s="69"/>
      <c r="BW82" s="69"/>
      <c r="BX82" s="69"/>
      <c r="BY82" s="69"/>
      <c r="BZ82" s="70"/>
    </row>
    <row r="83" spans="1:78" x14ac:dyDescent="0.2">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x14ac:dyDescent="0.2">
      <c r="C84" s="2"/>
    </row>
    <row r="85" spans="1:78" hidden="1" x14ac:dyDescent="0.2">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2">
      <c r="B86" s="12"/>
      <c r="C86" s="12"/>
      <c r="D86" s="12"/>
      <c r="E86" s="12" t="str">
        <f>データ!AI6</f>
        <v/>
      </c>
      <c r="F86" s="12" t="s">
        <v>43</v>
      </c>
      <c r="G86" s="12" t="s">
        <v>43</v>
      </c>
      <c r="H86" s="12" t="str">
        <f>データ!BP6</f>
        <v>【786.37】</v>
      </c>
      <c r="I86" s="12" t="str">
        <f>データ!CA6</f>
        <v>【60.65】</v>
      </c>
      <c r="J86" s="12" t="str">
        <f>データ!CL6</f>
        <v>【256.97】</v>
      </c>
      <c r="K86" s="12" t="str">
        <f>データ!CW6</f>
        <v>【61.14】</v>
      </c>
      <c r="L86" s="12" t="str">
        <f>データ!DH6</f>
        <v>【86.91】</v>
      </c>
      <c r="M86" s="12" t="s">
        <v>44</v>
      </c>
      <c r="N86" s="12" t="s">
        <v>44</v>
      </c>
      <c r="O86" s="12" t="str">
        <f>データ!EO6</f>
        <v>【0.03】</v>
      </c>
    </row>
  </sheetData>
  <sheetProtection algorithmName="SHA-512" hashValue="FFjlsnSDv+vUPKa7SiHs9YugOvOoyouA6KlDYSajbiWH9JRHlg1vADMmc2QlRqZeNhi2imGWX0UIl9KwmNXwUg==" saltValue="fKNZiFpA3YwHA0FF8czbqA=="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2" x14ac:dyDescent="0.2"/>
  <cols>
    <col min="2" max="144" width="11.88671875" customWidth="1"/>
  </cols>
  <sheetData>
    <row r="1" spans="1:145" x14ac:dyDescent="0.2">
      <c r="A1" t="s">
        <v>45</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2">
      <c r="A2" s="14" t="s">
        <v>46</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2">
      <c r="A3" s="14" t="s">
        <v>47</v>
      </c>
      <c r="B3" s="15" t="s">
        <v>48</v>
      </c>
      <c r="C3" s="15" t="s">
        <v>49</v>
      </c>
      <c r="D3" s="15" t="s">
        <v>50</v>
      </c>
      <c r="E3" s="15" t="s">
        <v>51</v>
      </c>
      <c r="F3" s="15" t="s">
        <v>52</v>
      </c>
      <c r="G3" s="15" t="s">
        <v>53</v>
      </c>
      <c r="H3" s="73" t="s">
        <v>54</v>
      </c>
      <c r="I3" s="74"/>
      <c r="J3" s="74"/>
      <c r="K3" s="74"/>
      <c r="L3" s="74"/>
      <c r="M3" s="74"/>
      <c r="N3" s="74"/>
      <c r="O3" s="74"/>
      <c r="P3" s="74"/>
      <c r="Q3" s="74"/>
      <c r="R3" s="74"/>
      <c r="S3" s="74"/>
      <c r="T3" s="74"/>
      <c r="U3" s="74"/>
      <c r="V3" s="74"/>
      <c r="W3" s="74"/>
      <c r="X3" s="75"/>
      <c r="Y3" s="79" t="s">
        <v>55</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56</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2">
      <c r="A4" s="14" t="s">
        <v>57</v>
      </c>
      <c r="B4" s="16"/>
      <c r="C4" s="16"/>
      <c r="D4" s="16"/>
      <c r="E4" s="16"/>
      <c r="F4" s="16"/>
      <c r="G4" s="16"/>
      <c r="H4" s="76"/>
      <c r="I4" s="77"/>
      <c r="J4" s="77"/>
      <c r="K4" s="77"/>
      <c r="L4" s="77"/>
      <c r="M4" s="77"/>
      <c r="N4" s="77"/>
      <c r="O4" s="77"/>
      <c r="P4" s="77"/>
      <c r="Q4" s="77"/>
      <c r="R4" s="77"/>
      <c r="S4" s="77"/>
      <c r="T4" s="77"/>
      <c r="U4" s="77"/>
      <c r="V4" s="77"/>
      <c r="W4" s="77"/>
      <c r="X4" s="78"/>
      <c r="Y4" s="72" t="s">
        <v>58</v>
      </c>
      <c r="Z4" s="72"/>
      <c r="AA4" s="72"/>
      <c r="AB4" s="72"/>
      <c r="AC4" s="72"/>
      <c r="AD4" s="72"/>
      <c r="AE4" s="72"/>
      <c r="AF4" s="72"/>
      <c r="AG4" s="72"/>
      <c r="AH4" s="72"/>
      <c r="AI4" s="72"/>
      <c r="AJ4" s="72" t="s">
        <v>59</v>
      </c>
      <c r="AK4" s="72"/>
      <c r="AL4" s="72"/>
      <c r="AM4" s="72"/>
      <c r="AN4" s="72"/>
      <c r="AO4" s="72"/>
      <c r="AP4" s="72"/>
      <c r="AQ4" s="72"/>
      <c r="AR4" s="72"/>
      <c r="AS4" s="72"/>
      <c r="AT4" s="72"/>
      <c r="AU4" s="72" t="s">
        <v>60</v>
      </c>
      <c r="AV4" s="72"/>
      <c r="AW4" s="72"/>
      <c r="AX4" s="72"/>
      <c r="AY4" s="72"/>
      <c r="AZ4" s="72"/>
      <c r="BA4" s="72"/>
      <c r="BB4" s="72"/>
      <c r="BC4" s="72"/>
      <c r="BD4" s="72"/>
      <c r="BE4" s="72"/>
      <c r="BF4" s="72" t="s">
        <v>61</v>
      </c>
      <c r="BG4" s="72"/>
      <c r="BH4" s="72"/>
      <c r="BI4" s="72"/>
      <c r="BJ4" s="72"/>
      <c r="BK4" s="72"/>
      <c r="BL4" s="72"/>
      <c r="BM4" s="72"/>
      <c r="BN4" s="72"/>
      <c r="BO4" s="72"/>
      <c r="BP4" s="72"/>
      <c r="BQ4" s="72" t="s">
        <v>62</v>
      </c>
      <c r="BR4" s="72"/>
      <c r="BS4" s="72"/>
      <c r="BT4" s="72"/>
      <c r="BU4" s="72"/>
      <c r="BV4" s="72"/>
      <c r="BW4" s="72"/>
      <c r="BX4" s="72"/>
      <c r="BY4" s="72"/>
      <c r="BZ4" s="72"/>
      <c r="CA4" s="72"/>
      <c r="CB4" s="72" t="s">
        <v>63</v>
      </c>
      <c r="CC4" s="72"/>
      <c r="CD4" s="72"/>
      <c r="CE4" s="72"/>
      <c r="CF4" s="72"/>
      <c r="CG4" s="72"/>
      <c r="CH4" s="72"/>
      <c r="CI4" s="72"/>
      <c r="CJ4" s="72"/>
      <c r="CK4" s="72"/>
      <c r="CL4" s="72"/>
      <c r="CM4" s="72" t="s">
        <v>64</v>
      </c>
      <c r="CN4" s="72"/>
      <c r="CO4" s="72"/>
      <c r="CP4" s="72"/>
      <c r="CQ4" s="72"/>
      <c r="CR4" s="72"/>
      <c r="CS4" s="72"/>
      <c r="CT4" s="72"/>
      <c r="CU4" s="72"/>
      <c r="CV4" s="72"/>
      <c r="CW4" s="72"/>
      <c r="CX4" s="72" t="s">
        <v>65</v>
      </c>
      <c r="CY4" s="72"/>
      <c r="CZ4" s="72"/>
      <c r="DA4" s="72"/>
      <c r="DB4" s="72"/>
      <c r="DC4" s="72"/>
      <c r="DD4" s="72"/>
      <c r="DE4" s="72"/>
      <c r="DF4" s="72"/>
      <c r="DG4" s="72"/>
      <c r="DH4" s="72"/>
      <c r="DI4" s="72" t="s">
        <v>66</v>
      </c>
      <c r="DJ4" s="72"/>
      <c r="DK4" s="72"/>
      <c r="DL4" s="72"/>
      <c r="DM4" s="72"/>
      <c r="DN4" s="72"/>
      <c r="DO4" s="72"/>
      <c r="DP4" s="72"/>
      <c r="DQ4" s="72"/>
      <c r="DR4" s="72"/>
      <c r="DS4" s="72"/>
      <c r="DT4" s="72" t="s">
        <v>67</v>
      </c>
      <c r="DU4" s="72"/>
      <c r="DV4" s="72"/>
      <c r="DW4" s="72"/>
      <c r="DX4" s="72"/>
      <c r="DY4" s="72"/>
      <c r="DZ4" s="72"/>
      <c r="EA4" s="72"/>
      <c r="EB4" s="72"/>
      <c r="EC4" s="72"/>
      <c r="ED4" s="72"/>
      <c r="EE4" s="72" t="s">
        <v>68</v>
      </c>
      <c r="EF4" s="72"/>
      <c r="EG4" s="72"/>
      <c r="EH4" s="72"/>
      <c r="EI4" s="72"/>
      <c r="EJ4" s="72"/>
      <c r="EK4" s="72"/>
      <c r="EL4" s="72"/>
      <c r="EM4" s="72"/>
      <c r="EN4" s="72"/>
      <c r="EO4" s="72"/>
    </row>
    <row r="5" spans="1:145" x14ac:dyDescent="0.2">
      <c r="A5" s="14" t="s">
        <v>69</v>
      </c>
      <c r="B5" s="17"/>
      <c r="C5" s="17"/>
      <c r="D5" s="17"/>
      <c r="E5" s="17"/>
      <c r="F5" s="17"/>
      <c r="G5" s="17"/>
      <c r="H5" s="18" t="s">
        <v>70</v>
      </c>
      <c r="I5" s="18" t="s">
        <v>71</v>
      </c>
      <c r="J5" s="18" t="s">
        <v>72</v>
      </c>
      <c r="K5" s="18" t="s">
        <v>73</v>
      </c>
      <c r="L5" s="18" t="s">
        <v>74</v>
      </c>
      <c r="M5" s="18" t="s">
        <v>5</v>
      </c>
      <c r="N5" s="18" t="s">
        <v>75</v>
      </c>
      <c r="O5" s="18" t="s">
        <v>76</v>
      </c>
      <c r="P5" s="18" t="s">
        <v>77</v>
      </c>
      <c r="Q5" s="18" t="s">
        <v>78</v>
      </c>
      <c r="R5" s="18" t="s">
        <v>79</v>
      </c>
      <c r="S5" s="18" t="s">
        <v>80</v>
      </c>
      <c r="T5" s="18" t="s">
        <v>81</v>
      </c>
      <c r="U5" s="18" t="s">
        <v>82</v>
      </c>
      <c r="V5" s="18" t="s">
        <v>83</v>
      </c>
      <c r="W5" s="18" t="s">
        <v>84</v>
      </c>
      <c r="X5" s="18" t="s">
        <v>85</v>
      </c>
      <c r="Y5" s="18" t="s">
        <v>86</v>
      </c>
      <c r="Z5" s="18" t="s">
        <v>87</v>
      </c>
      <c r="AA5" s="18" t="s">
        <v>88</v>
      </c>
      <c r="AB5" s="18" t="s">
        <v>89</v>
      </c>
      <c r="AC5" s="18" t="s">
        <v>90</v>
      </c>
      <c r="AD5" s="18" t="s">
        <v>91</v>
      </c>
      <c r="AE5" s="18" t="s">
        <v>92</v>
      </c>
      <c r="AF5" s="18" t="s">
        <v>93</v>
      </c>
      <c r="AG5" s="18" t="s">
        <v>94</v>
      </c>
      <c r="AH5" s="18" t="s">
        <v>95</v>
      </c>
      <c r="AI5" s="18" t="s">
        <v>31</v>
      </c>
      <c r="AJ5" s="18" t="s">
        <v>86</v>
      </c>
      <c r="AK5" s="18" t="s">
        <v>87</v>
      </c>
      <c r="AL5" s="18" t="s">
        <v>88</v>
      </c>
      <c r="AM5" s="18" t="s">
        <v>89</v>
      </c>
      <c r="AN5" s="18" t="s">
        <v>90</v>
      </c>
      <c r="AO5" s="18" t="s">
        <v>91</v>
      </c>
      <c r="AP5" s="18" t="s">
        <v>92</v>
      </c>
      <c r="AQ5" s="18" t="s">
        <v>93</v>
      </c>
      <c r="AR5" s="18" t="s">
        <v>94</v>
      </c>
      <c r="AS5" s="18" t="s">
        <v>95</v>
      </c>
      <c r="AT5" s="18" t="s">
        <v>96</v>
      </c>
      <c r="AU5" s="18" t="s">
        <v>86</v>
      </c>
      <c r="AV5" s="18" t="s">
        <v>87</v>
      </c>
      <c r="AW5" s="18" t="s">
        <v>88</v>
      </c>
      <c r="AX5" s="18" t="s">
        <v>89</v>
      </c>
      <c r="AY5" s="18" t="s">
        <v>90</v>
      </c>
      <c r="AZ5" s="18" t="s">
        <v>91</v>
      </c>
      <c r="BA5" s="18" t="s">
        <v>92</v>
      </c>
      <c r="BB5" s="18" t="s">
        <v>93</v>
      </c>
      <c r="BC5" s="18" t="s">
        <v>94</v>
      </c>
      <c r="BD5" s="18" t="s">
        <v>95</v>
      </c>
      <c r="BE5" s="18" t="s">
        <v>96</v>
      </c>
      <c r="BF5" s="18" t="s">
        <v>86</v>
      </c>
      <c r="BG5" s="18" t="s">
        <v>87</v>
      </c>
      <c r="BH5" s="18" t="s">
        <v>88</v>
      </c>
      <c r="BI5" s="18" t="s">
        <v>89</v>
      </c>
      <c r="BJ5" s="18" t="s">
        <v>90</v>
      </c>
      <c r="BK5" s="18" t="s">
        <v>91</v>
      </c>
      <c r="BL5" s="18" t="s">
        <v>92</v>
      </c>
      <c r="BM5" s="18" t="s">
        <v>93</v>
      </c>
      <c r="BN5" s="18" t="s">
        <v>94</v>
      </c>
      <c r="BO5" s="18" t="s">
        <v>95</v>
      </c>
      <c r="BP5" s="18" t="s">
        <v>96</v>
      </c>
      <c r="BQ5" s="18" t="s">
        <v>86</v>
      </c>
      <c r="BR5" s="18" t="s">
        <v>87</v>
      </c>
      <c r="BS5" s="18" t="s">
        <v>88</v>
      </c>
      <c r="BT5" s="18" t="s">
        <v>89</v>
      </c>
      <c r="BU5" s="18" t="s">
        <v>90</v>
      </c>
      <c r="BV5" s="18" t="s">
        <v>91</v>
      </c>
      <c r="BW5" s="18" t="s">
        <v>92</v>
      </c>
      <c r="BX5" s="18" t="s">
        <v>93</v>
      </c>
      <c r="BY5" s="18" t="s">
        <v>94</v>
      </c>
      <c r="BZ5" s="18" t="s">
        <v>95</v>
      </c>
      <c r="CA5" s="18" t="s">
        <v>96</v>
      </c>
      <c r="CB5" s="18" t="s">
        <v>86</v>
      </c>
      <c r="CC5" s="18" t="s">
        <v>87</v>
      </c>
      <c r="CD5" s="18" t="s">
        <v>88</v>
      </c>
      <c r="CE5" s="18" t="s">
        <v>89</v>
      </c>
      <c r="CF5" s="18" t="s">
        <v>90</v>
      </c>
      <c r="CG5" s="18" t="s">
        <v>91</v>
      </c>
      <c r="CH5" s="18" t="s">
        <v>92</v>
      </c>
      <c r="CI5" s="18" t="s">
        <v>93</v>
      </c>
      <c r="CJ5" s="18" t="s">
        <v>94</v>
      </c>
      <c r="CK5" s="18" t="s">
        <v>95</v>
      </c>
      <c r="CL5" s="18" t="s">
        <v>96</v>
      </c>
      <c r="CM5" s="18" t="s">
        <v>86</v>
      </c>
      <c r="CN5" s="18" t="s">
        <v>87</v>
      </c>
      <c r="CO5" s="18" t="s">
        <v>88</v>
      </c>
      <c r="CP5" s="18" t="s">
        <v>89</v>
      </c>
      <c r="CQ5" s="18" t="s">
        <v>90</v>
      </c>
      <c r="CR5" s="18" t="s">
        <v>91</v>
      </c>
      <c r="CS5" s="18" t="s">
        <v>92</v>
      </c>
      <c r="CT5" s="18" t="s">
        <v>93</v>
      </c>
      <c r="CU5" s="18" t="s">
        <v>94</v>
      </c>
      <c r="CV5" s="18" t="s">
        <v>95</v>
      </c>
      <c r="CW5" s="18" t="s">
        <v>96</v>
      </c>
      <c r="CX5" s="18" t="s">
        <v>86</v>
      </c>
      <c r="CY5" s="18" t="s">
        <v>87</v>
      </c>
      <c r="CZ5" s="18" t="s">
        <v>88</v>
      </c>
      <c r="DA5" s="18" t="s">
        <v>89</v>
      </c>
      <c r="DB5" s="18" t="s">
        <v>90</v>
      </c>
      <c r="DC5" s="18" t="s">
        <v>91</v>
      </c>
      <c r="DD5" s="18" t="s">
        <v>92</v>
      </c>
      <c r="DE5" s="18" t="s">
        <v>93</v>
      </c>
      <c r="DF5" s="18" t="s">
        <v>94</v>
      </c>
      <c r="DG5" s="18" t="s">
        <v>95</v>
      </c>
      <c r="DH5" s="18" t="s">
        <v>96</v>
      </c>
      <c r="DI5" s="18" t="s">
        <v>86</v>
      </c>
      <c r="DJ5" s="18" t="s">
        <v>87</v>
      </c>
      <c r="DK5" s="18" t="s">
        <v>88</v>
      </c>
      <c r="DL5" s="18" t="s">
        <v>89</v>
      </c>
      <c r="DM5" s="18" t="s">
        <v>90</v>
      </c>
      <c r="DN5" s="18" t="s">
        <v>91</v>
      </c>
      <c r="DO5" s="18" t="s">
        <v>92</v>
      </c>
      <c r="DP5" s="18" t="s">
        <v>93</v>
      </c>
      <c r="DQ5" s="18" t="s">
        <v>94</v>
      </c>
      <c r="DR5" s="18" t="s">
        <v>95</v>
      </c>
      <c r="DS5" s="18" t="s">
        <v>96</v>
      </c>
      <c r="DT5" s="18" t="s">
        <v>86</v>
      </c>
      <c r="DU5" s="18" t="s">
        <v>87</v>
      </c>
      <c r="DV5" s="18" t="s">
        <v>88</v>
      </c>
      <c r="DW5" s="18" t="s">
        <v>89</v>
      </c>
      <c r="DX5" s="18" t="s">
        <v>90</v>
      </c>
      <c r="DY5" s="18" t="s">
        <v>91</v>
      </c>
      <c r="DZ5" s="18" t="s">
        <v>92</v>
      </c>
      <c r="EA5" s="18" t="s">
        <v>93</v>
      </c>
      <c r="EB5" s="18" t="s">
        <v>94</v>
      </c>
      <c r="EC5" s="18" t="s">
        <v>95</v>
      </c>
      <c r="ED5" s="18" t="s">
        <v>96</v>
      </c>
      <c r="EE5" s="18" t="s">
        <v>86</v>
      </c>
      <c r="EF5" s="18" t="s">
        <v>87</v>
      </c>
      <c r="EG5" s="18" t="s">
        <v>88</v>
      </c>
      <c r="EH5" s="18" t="s">
        <v>89</v>
      </c>
      <c r="EI5" s="18" t="s">
        <v>90</v>
      </c>
      <c r="EJ5" s="18" t="s">
        <v>91</v>
      </c>
      <c r="EK5" s="18" t="s">
        <v>92</v>
      </c>
      <c r="EL5" s="18" t="s">
        <v>93</v>
      </c>
      <c r="EM5" s="18" t="s">
        <v>94</v>
      </c>
      <c r="EN5" s="18" t="s">
        <v>95</v>
      </c>
      <c r="EO5" s="18" t="s">
        <v>96</v>
      </c>
    </row>
    <row r="6" spans="1:145" s="22" customFormat="1" x14ac:dyDescent="0.2">
      <c r="A6" s="14" t="s">
        <v>97</v>
      </c>
      <c r="B6" s="19">
        <f>B7</f>
        <v>2021</v>
      </c>
      <c r="C6" s="19">
        <f t="shared" ref="C6:X6" si="3">C7</f>
        <v>32107</v>
      </c>
      <c r="D6" s="19">
        <f t="shared" si="3"/>
        <v>47</v>
      </c>
      <c r="E6" s="19">
        <f t="shared" si="3"/>
        <v>17</v>
      </c>
      <c r="F6" s="19">
        <f t="shared" si="3"/>
        <v>5</v>
      </c>
      <c r="G6" s="19">
        <f t="shared" si="3"/>
        <v>0</v>
      </c>
      <c r="H6" s="19" t="str">
        <f t="shared" si="3"/>
        <v>岩手県　陸前高田市</v>
      </c>
      <c r="I6" s="19" t="str">
        <f t="shared" si="3"/>
        <v>法非適用</v>
      </c>
      <c r="J6" s="19" t="str">
        <f t="shared" si="3"/>
        <v>下水道事業</v>
      </c>
      <c r="K6" s="19" t="str">
        <f t="shared" si="3"/>
        <v>農業集落排水</v>
      </c>
      <c r="L6" s="19" t="str">
        <f t="shared" si="3"/>
        <v>F2</v>
      </c>
      <c r="M6" s="19" t="str">
        <f t="shared" si="3"/>
        <v>非設置</v>
      </c>
      <c r="N6" s="20" t="str">
        <f t="shared" si="3"/>
        <v>-</v>
      </c>
      <c r="O6" s="20" t="str">
        <f t="shared" si="3"/>
        <v>該当数値なし</v>
      </c>
      <c r="P6" s="20">
        <f t="shared" si="3"/>
        <v>3.55</v>
      </c>
      <c r="Q6" s="20">
        <f t="shared" si="3"/>
        <v>89.09</v>
      </c>
      <c r="R6" s="20">
        <f t="shared" si="3"/>
        <v>3410</v>
      </c>
      <c r="S6" s="20">
        <f t="shared" si="3"/>
        <v>18338</v>
      </c>
      <c r="T6" s="20">
        <f t="shared" si="3"/>
        <v>231.94</v>
      </c>
      <c r="U6" s="20">
        <f t="shared" si="3"/>
        <v>79.06</v>
      </c>
      <c r="V6" s="20">
        <f t="shared" si="3"/>
        <v>644</v>
      </c>
      <c r="W6" s="20">
        <f t="shared" si="3"/>
        <v>0.39</v>
      </c>
      <c r="X6" s="20">
        <f t="shared" si="3"/>
        <v>1651.28</v>
      </c>
      <c r="Y6" s="21">
        <f>IF(Y7="",NA(),Y7)</f>
        <v>100</v>
      </c>
      <c r="Z6" s="21">
        <f t="shared" ref="Z6:AH6" si="4">IF(Z7="",NA(),Z7)</f>
        <v>99.6</v>
      </c>
      <c r="AA6" s="21">
        <f t="shared" si="4"/>
        <v>99.84</v>
      </c>
      <c r="AB6" s="21">
        <f t="shared" si="4"/>
        <v>98.56</v>
      </c>
      <c r="AC6" s="21">
        <f t="shared" si="4"/>
        <v>106.12</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0">
        <f>IF(BF7="",NA(),BF7)</f>
        <v>0</v>
      </c>
      <c r="BG6" s="20">
        <f t="shared" ref="BG6:BO6" si="7">IF(BG7="",NA(),BG7)</f>
        <v>0</v>
      </c>
      <c r="BH6" s="20">
        <f t="shared" si="7"/>
        <v>0</v>
      </c>
      <c r="BI6" s="21">
        <f t="shared" si="7"/>
        <v>315.98</v>
      </c>
      <c r="BJ6" s="21">
        <f t="shared" si="7"/>
        <v>269.43</v>
      </c>
      <c r="BK6" s="21">
        <f t="shared" si="7"/>
        <v>855.8</v>
      </c>
      <c r="BL6" s="21">
        <f t="shared" si="7"/>
        <v>789.46</v>
      </c>
      <c r="BM6" s="21">
        <f t="shared" si="7"/>
        <v>826.83</v>
      </c>
      <c r="BN6" s="21">
        <f t="shared" si="7"/>
        <v>867.83</v>
      </c>
      <c r="BO6" s="21">
        <f t="shared" si="7"/>
        <v>791.76</v>
      </c>
      <c r="BP6" s="20" t="str">
        <f>IF(BP7="","",IF(BP7="-","【-】","【"&amp;SUBSTITUTE(TEXT(BP7,"#,##0.00"),"-","△")&amp;"】"))</f>
        <v>【786.37】</v>
      </c>
      <c r="BQ6" s="21">
        <f>IF(BQ7="",NA(),BQ7)</f>
        <v>77.7</v>
      </c>
      <c r="BR6" s="21">
        <f t="shared" ref="BR6:BZ6" si="8">IF(BR7="",NA(),BR7)</f>
        <v>83.2</v>
      </c>
      <c r="BS6" s="21">
        <f t="shared" si="8"/>
        <v>64.17</v>
      </c>
      <c r="BT6" s="21">
        <f t="shared" si="8"/>
        <v>71.010000000000005</v>
      </c>
      <c r="BU6" s="21">
        <f t="shared" si="8"/>
        <v>78.489999999999995</v>
      </c>
      <c r="BV6" s="21">
        <f t="shared" si="8"/>
        <v>59.8</v>
      </c>
      <c r="BW6" s="21">
        <f t="shared" si="8"/>
        <v>57.77</v>
      </c>
      <c r="BX6" s="21">
        <f t="shared" si="8"/>
        <v>57.31</v>
      </c>
      <c r="BY6" s="21">
        <f t="shared" si="8"/>
        <v>57.08</v>
      </c>
      <c r="BZ6" s="21">
        <f t="shared" si="8"/>
        <v>56.26</v>
      </c>
      <c r="CA6" s="20" t="str">
        <f>IF(CA7="","",IF(CA7="-","【-】","【"&amp;SUBSTITUTE(TEXT(CA7,"#,##0.00"),"-","△")&amp;"】"))</f>
        <v>【60.65】</v>
      </c>
      <c r="CB6" s="21">
        <f>IF(CB7="",NA(),CB7)</f>
        <v>239.65</v>
      </c>
      <c r="CC6" s="21">
        <f t="shared" ref="CC6:CK6" si="9">IF(CC7="",NA(),CC7)</f>
        <v>226.13</v>
      </c>
      <c r="CD6" s="21">
        <f t="shared" si="9"/>
        <v>292.37</v>
      </c>
      <c r="CE6" s="21">
        <f t="shared" si="9"/>
        <v>279.58999999999997</v>
      </c>
      <c r="CF6" s="21">
        <f t="shared" si="9"/>
        <v>250.58</v>
      </c>
      <c r="CG6" s="21">
        <f t="shared" si="9"/>
        <v>263.76</v>
      </c>
      <c r="CH6" s="21">
        <f t="shared" si="9"/>
        <v>274.35000000000002</v>
      </c>
      <c r="CI6" s="21">
        <f t="shared" si="9"/>
        <v>273.52</v>
      </c>
      <c r="CJ6" s="21">
        <f t="shared" si="9"/>
        <v>274.99</v>
      </c>
      <c r="CK6" s="21">
        <f t="shared" si="9"/>
        <v>282.08999999999997</v>
      </c>
      <c r="CL6" s="20" t="str">
        <f>IF(CL7="","",IF(CL7="-","【-】","【"&amp;SUBSTITUTE(TEXT(CL7,"#,##0.00"),"-","△")&amp;"】"))</f>
        <v>【256.97】</v>
      </c>
      <c r="CM6" s="21">
        <f>IF(CM7="",NA(),CM7)</f>
        <v>66.14</v>
      </c>
      <c r="CN6" s="21">
        <f t="shared" ref="CN6:CV6" si="10">IF(CN7="",NA(),CN7)</f>
        <v>60.13</v>
      </c>
      <c r="CO6" s="21">
        <f t="shared" si="10"/>
        <v>57.59</v>
      </c>
      <c r="CP6" s="21">
        <f t="shared" si="10"/>
        <v>51.58</v>
      </c>
      <c r="CQ6" s="21">
        <f t="shared" si="10"/>
        <v>50</v>
      </c>
      <c r="CR6" s="21">
        <f t="shared" si="10"/>
        <v>51.75</v>
      </c>
      <c r="CS6" s="21">
        <f t="shared" si="10"/>
        <v>50.68</v>
      </c>
      <c r="CT6" s="21">
        <f t="shared" si="10"/>
        <v>50.14</v>
      </c>
      <c r="CU6" s="21">
        <f t="shared" si="10"/>
        <v>54.83</v>
      </c>
      <c r="CV6" s="21">
        <f t="shared" si="10"/>
        <v>66.53</v>
      </c>
      <c r="CW6" s="20" t="str">
        <f>IF(CW7="","",IF(CW7="-","【-】","【"&amp;SUBSTITUTE(TEXT(CW7,"#,##0.00"),"-","△")&amp;"】"))</f>
        <v>【61.14】</v>
      </c>
      <c r="CX6" s="21">
        <f>IF(CX7="",NA(),CX7)</f>
        <v>87.72</v>
      </c>
      <c r="CY6" s="21">
        <f t="shared" ref="CY6:DG6" si="11">IF(CY7="",NA(),CY7)</f>
        <v>90.15</v>
      </c>
      <c r="CZ6" s="21">
        <f t="shared" si="11"/>
        <v>95.6</v>
      </c>
      <c r="DA6" s="21">
        <f t="shared" si="11"/>
        <v>97.12</v>
      </c>
      <c r="DB6" s="21">
        <f t="shared" si="11"/>
        <v>97.05</v>
      </c>
      <c r="DC6" s="21">
        <f t="shared" si="11"/>
        <v>84.84</v>
      </c>
      <c r="DD6" s="21">
        <f t="shared" si="11"/>
        <v>84.86</v>
      </c>
      <c r="DE6" s="21">
        <f t="shared" si="11"/>
        <v>84.98</v>
      </c>
      <c r="DF6" s="21">
        <f t="shared" si="11"/>
        <v>84.7</v>
      </c>
      <c r="DG6" s="21">
        <f t="shared" si="11"/>
        <v>84.67</v>
      </c>
      <c r="DH6" s="20" t="str">
        <f>IF(DH7="","",IF(DH7="-","【-】","【"&amp;SUBSTITUTE(TEXT(DH7,"#,##0.00"),"-","△")&amp;"】"))</f>
        <v>【86.91】</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1">
        <f t="shared" si="14"/>
        <v>0.01</v>
      </c>
      <c r="EK6" s="21">
        <f t="shared" si="14"/>
        <v>0.01</v>
      </c>
      <c r="EL6" s="21">
        <f t="shared" si="14"/>
        <v>0.02</v>
      </c>
      <c r="EM6" s="21">
        <f t="shared" si="14"/>
        <v>0.25</v>
      </c>
      <c r="EN6" s="21">
        <f t="shared" si="14"/>
        <v>0.05</v>
      </c>
      <c r="EO6" s="20" t="str">
        <f>IF(EO7="","",IF(EO7="-","【-】","【"&amp;SUBSTITUTE(TEXT(EO7,"#,##0.00"),"-","△")&amp;"】"))</f>
        <v>【0.03】</v>
      </c>
    </row>
    <row r="7" spans="1:145" s="22" customFormat="1" x14ac:dyDescent="0.2">
      <c r="A7" s="14"/>
      <c r="B7" s="23">
        <v>2021</v>
      </c>
      <c r="C7" s="23">
        <v>32107</v>
      </c>
      <c r="D7" s="23">
        <v>47</v>
      </c>
      <c r="E7" s="23">
        <v>17</v>
      </c>
      <c r="F7" s="23">
        <v>5</v>
      </c>
      <c r="G7" s="23">
        <v>0</v>
      </c>
      <c r="H7" s="23" t="s">
        <v>98</v>
      </c>
      <c r="I7" s="23" t="s">
        <v>99</v>
      </c>
      <c r="J7" s="23" t="s">
        <v>100</v>
      </c>
      <c r="K7" s="23" t="s">
        <v>101</v>
      </c>
      <c r="L7" s="23" t="s">
        <v>102</v>
      </c>
      <c r="M7" s="23" t="s">
        <v>103</v>
      </c>
      <c r="N7" s="24" t="s">
        <v>104</v>
      </c>
      <c r="O7" s="24" t="s">
        <v>105</v>
      </c>
      <c r="P7" s="24">
        <v>3.55</v>
      </c>
      <c r="Q7" s="24">
        <v>89.09</v>
      </c>
      <c r="R7" s="24">
        <v>3410</v>
      </c>
      <c r="S7" s="24">
        <v>18338</v>
      </c>
      <c r="T7" s="24">
        <v>231.94</v>
      </c>
      <c r="U7" s="24">
        <v>79.06</v>
      </c>
      <c r="V7" s="24">
        <v>644</v>
      </c>
      <c r="W7" s="24">
        <v>0.39</v>
      </c>
      <c r="X7" s="24">
        <v>1651.28</v>
      </c>
      <c r="Y7" s="24">
        <v>100</v>
      </c>
      <c r="Z7" s="24">
        <v>99.6</v>
      </c>
      <c r="AA7" s="24">
        <v>99.84</v>
      </c>
      <c r="AB7" s="24">
        <v>98.56</v>
      </c>
      <c r="AC7" s="24">
        <v>106.12</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0</v>
      </c>
      <c r="BG7" s="24">
        <v>0</v>
      </c>
      <c r="BH7" s="24">
        <v>0</v>
      </c>
      <c r="BI7" s="24">
        <v>315.98</v>
      </c>
      <c r="BJ7" s="24">
        <v>269.43</v>
      </c>
      <c r="BK7" s="24">
        <v>855.8</v>
      </c>
      <c r="BL7" s="24">
        <v>789.46</v>
      </c>
      <c r="BM7" s="24">
        <v>826.83</v>
      </c>
      <c r="BN7" s="24">
        <v>867.83</v>
      </c>
      <c r="BO7" s="24">
        <v>791.76</v>
      </c>
      <c r="BP7" s="24">
        <v>786.37</v>
      </c>
      <c r="BQ7" s="24">
        <v>77.7</v>
      </c>
      <c r="BR7" s="24">
        <v>83.2</v>
      </c>
      <c r="BS7" s="24">
        <v>64.17</v>
      </c>
      <c r="BT7" s="24">
        <v>71.010000000000005</v>
      </c>
      <c r="BU7" s="24">
        <v>78.489999999999995</v>
      </c>
      <c r="BV7" s="24">
        <v>59.8</v>
      </c>
      <c r="BW7" s="24">
        <v>57.77</v>
      </c>
      <c r="BX7" s="24">
        <v>57.31</v>
      </c>
      <c r="BY7" s="24">
        <v>57.08</v>
      </c>
      <c r="BZ7" s="24">
        <v>56.26</v>
      </c>
      <c r="CA7" s="24">
        <v>60.65</v>
      </c>
      <c r="CB7" s="24">
        <v>239.65</v>
      </c>
      <c r="CC7" s="24">
        <v>226.13</v>
      </c>
      <c r="CD7" s="24">
        <v>292.37</v>
      </c>
      <c r="CE7" s="24">
        <v>279.58999999999997</v>
      </c>
      <c r="CF7" s="24">
        <v>250.58</v>
      </c>
      <c r="CG7" s="24">
        <v>263.76</v>
      </c>
      <c r="CH7" s="24">
        <v>274.35000000000002</v>
      </c>
      <c r="CI7" s="24">
        <v>273.52</v>
      </c>
      <c r="CJ7" s="24">
        <v>274.99</v>
      </c>
      <c r="CK7" s="24">
        <v>282.08999999999997</v>
      </c>
      <c r="CL7" s="24">
        <v>256.97000000000003</v>
      </c>
      <c r="CM7" s="24">
        <v>66.14</v>
      </c>
      <c r="CN7" s="24">
        <v>60.13</v>
      </c>
      <c r="CO7" s="24">
        <v>57.59</v>
      </c>
      <c r="CP7" s="24">
        <v>51.58</v>
      </c>
      <c r="CQ7" s="24">
        <v>50</v>
      </c>
      <c r="CR7" s="24">
        <v>51.75</v>
      </c>
      <c r="CS7" s="24">
        <v>50.68</v>
      </c>
      <c r="CT7" s="24">
        <v>50.14</v>
      </c>
      <c r="CU7" s="24">
        <v>54.83</v>
      </c>
      <c r="CV7" s="24">
        <v>66.53</v>
      </c>
      <c r="CW7" s="24">
        <v>61.14</v>
      </c>
      <c r="CX7" s="24">
        <v>87.72</v>
      </c>
      <c r="CY7" s="24">
        <v>90.15</v>
      </c>
      <c r="CZ7" s="24">
        <v>95.6</v>
      </c>
      <c r="DA7" s="24">
        <v>97.12</v>
      </c>
      <c r="DB7" s="24">
        <v>97.05</v>
      </c>
      <c r="DC7" s="24">
        <v>84.84</v>
      </c>
      <c r="DD7" s="24">
        <v>84.86</v>
      </c>
      <c r="DE7" s="24">
        <v>84.98</v>
      </c>
      <c r="DF7" s="24">
        <v>84.7</v>
      </c>
      <c r="DG7" s="24">
        <v>84.67</v>
      </c>
      <c r="DH7" s="24">
        <v>86.91</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0.01</v>
      </c>
      <c r="EK7" s="24">
        <v>0.01</v>
      </c>
      <c r="EL7" s="24">
        <v>0.02</v>
      </c>
      <c r="EM7" s="24">
        <v>0.25</v>
      </c>
      <c r="EN7" s="24">
        <v>0.05</v>
      </c>
      <c r="EO7" s="24">
        <v>0.03</v>
      </c>
    </row>
    <row r="8" spans="1:145" x14ac:dyDescent="0.2">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2">
      <c r="A9" s="26"/>
      <c r="B9" s="26" t="s">
        <v>106</v>
      </c>
      <c r="C9" s="26" t="s">
        <v>107</v>
      </c>
      <c r="D9" s="26" t="s">
        <v>108</v>
      </c>
      <c r="E9" s="26" t="s">
        <v>109</v>
      </c>
      <c r="F9" s="26" t="s">
        <v>110</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2">
      <c r="A10" s="26" t="s">
        <v>48</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5" x14ac:dyDescent="0.2">
      <c r="B11">
        <v>4</v>
      </c>
      <c r="C11">
        <v>3</v>
      </c>
      <c r="D11">
        <v>2</v>
      </c>
      <c r="E11">
        <v>1</v>
      </c>
      <c r="F11">
        <v>0</v>
      </c>
      <c r="G11" t="s">
        <v>111</v>
      </c>
    </row>
    <row r="12" spans="1:145" x14ac:dyDescent="0.2">
      <c r="B12">
        <v>1</v>
      </c>
      <c r="C12">
        <v>1</v>
      </c>
      <c r="D12">
        <v>1</v>
      </c>
      <c r="E12">
        <v>2</v>
      </c>
      <c r="F12">
        <v>3</v>
      </c>
      <c r="G12" t="s">
        <v>112</v>
      </c>
    </row>
    <row r="13" spans="1:145" x14ac:dyDescent="0.2">
      <c r="B13" t="s">
        <v>113</v>
      </c>
      <c r="C13" t="s">
        <v>113</v>
      </c>
      <c r="D13" t="s">
        <v>114</v>
      </c>
      <c r="E13" t="s">
        <v>114</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斉藤未散</cp:lastModifiedBy>
  <cp:lastPrinted>2023-01-20T04:30:51Z</cp:lastPrinted>
  <dcterms:created xsi:type="dcterms:W3CDTF">2022-12-01T01:54:18Z</dcterms:created>
  <dcterms:modified xsi:type="dcterms:W3CDTF">2023-02-06T05:43:43Z</dcterms:modified>
  <cp:category/>
</cp:coreProperties>
</file>