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09陸前高田市\"/>
    </mc:Choice>
  </mc:AlternateContent>
  <workbookProtection workbookAlgorithmName="SHA-512" workbookHashValue="530NZ2RkArxry/363y+GgxgXq5R8cY5eNLqlL5S+k9PoZm85TelBUXgq3PEh1CWF5QBiUwzMGcDFx0grsj6CRA==" workbookSaltValue="Uzab1IIWpUJsm3kYt8G38Q==" workbookSpinCount="100000" lockStructure="1"/>
  <bookViews>
    <workbookView xWindow="0" yWindow="0" windowWidth="22992" windowHeight="904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<sst xmlns="http://schemas.openxmlformats.org/spreadsheetml/2006/main" count="236" uniqueCount="118">
  <si>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</si>
  <si>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</si>
  <si>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</si>
  <si>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</si>
  <si>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</si>
  <si>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</si>
  <si>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</si>
  <si>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</si>
  <si>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</si>
  <si>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</si>
  <si>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</si>
  <si>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</si>
  <si>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</si>
  <si>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</si>
  <si>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</si>
  <si>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</si>
  <si>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</si>
  <si>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</si>
  <si>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</si>
  <si>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</si>
  <si>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</si>
  <si>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</si>
  <si>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</si>
  <si>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</si>
  <si>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</si>
  <si>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</si>
  <si>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</si>
  <si>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</si>
  <si>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</si>
  <si>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</si>
  <si>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</si>
  <si>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</si>
  <si>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</si>
  <si>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</si>
  <si>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</si>
  <si>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</si>
  <si>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</si>
  <si>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</si>
  <si>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</si>
  <si>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</si>
  <si>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</si>
  <si>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</si>
  <si>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</si>
  <si>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</si>
  <si>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</si>
  <si>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</si>
  <si>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</si>
  <si>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</si>
  <si>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</si>
  <si>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</si>
  <si>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</si>
  <si>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</si>
  <si>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</si>
  <si>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</si>
  <si>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</si>
  <si>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</si>
  <si>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</si>
  <si>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</si>
  <si>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</si>
  <si>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</si>
  <si>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</si>
  <si>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</si>
  <si>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</si>
  <si>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</si>
  <si>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</si>
  <si>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</si>
  <si>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</si>
  <si>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</si>
  <si>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</si>
  <si>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</si>
  <si>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</si>
  <si>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</si>
  <si>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</si>
  <si>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</si>
  <si>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</si>
  <si>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</si>
  <si>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</si>
  <si>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</si>
  <si>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</si>
  <si>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</si>
  <si>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</si>
  <si>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</si>
  <si>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</si>
  <si>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</si>
  <si>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</si>
  <si>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</si>
  <si>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</si>
  <si>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</si>
  <si>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</si>
  <si>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</si>
  <si>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</si>
  <si>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</si>
  <si>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</si>
  <si>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</si>
  <si>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</si>
  <si>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</si>
  <si>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</si>
  <si>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</si>
  <si>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</si>
  <si>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</si>
  <si>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</si>
  <si>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</si>
  <si>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</si>
  <si>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</si>
  <si>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</si>
  <si>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</si>
  <si>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</si>
  <si>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</si>
  <si>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</si>
  <si>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</si>
  <si>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</si>
  <si>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</si>
  <si>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</si>
  <si>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</si>
  <si>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</si>
  <si>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
　津波被害からの下水道処理区域内の住宅再建が落ち着いたことで、使用料収入は横ばいとなる中、維持管理費用の特に施設修繕費用が減少したことにより比率が改善している。
④　企業債残高対事業規模比率
　新規の建設事業が無く、新規の借入も抑制しているため、今後も企業債残高は減少していく見込みであり、類似団体と同規模となっている。
⑤　経費回収率
　使用料収入で汚水処理費をほぼ賄えているが、今後も経費節減等に努めていく。
⑥　汚水処理原価
　有収水量は前年度から若干の増となっているが、汚水処理に係る償還利子が増加したため、前年比若干の増となっている。
⑦　施設利用率
　災害復旧で、処理方法を変更したことで類似団体と比較し、施設利用率は高く、処理施設は適正となっている。
⑧　水洗化率
　津波被害からの下水道処理区域内の住宅再建が落ち着いたことで、区域内での水洗化率が多きく上昇することはなくなったが、今後も水洗化に係る啓発活動を行う。</t>
    <rPh sb="53" eb="54">
      <t>ナカ</t>
    </rPh>
    <rPh sb="62" eb="63">
      <t>トク</t>
    </rPh>
    <rPh sb="64" eb="66">
      <t>シセツ</t>
    </rPh>
    <rPh sb="66" eb="68">
      <t>シュウゼン</t>
    </rPh>
    <rPh sb="68" eb="70">
      <t>ヒヨウ</t>
    </rPh>
    <rPh sb="71" eb="73">
      <t>ゲンショウ</t>
    </rPh>
    <rPh sb="80" eb="82">
      <t>ヒリツ</t>
    </rPh>
    <rPh sb="83" eb="85">
      <t>カイゼン</t>
    </rPh>
    <rPh sb="148" eb="150">
      <t>ミコ</t>
    </rPh>
    <rPh sb="232" eb="235">
      <t>ゼンネンド</t>
    </rPh>
    <rPh sb="237" eb="239">
      <t>ジャッカン</t>
    </rPh>
    <rPh sb="240" eb="241">
      <t>ゾウ</t>
    </rPh>
    <rPh sb="249" eb="251">
      <t>オスイ</t>
    </rPh>
    <rPh sb="251" eb="253">
      <t>ショリ</t>
    </rPh>
    <rPh sb="254" eb="255">
      <t>カカ</t>
    </rPh>
    <rPh sb="256" eb="258">
      <t>ショウカン</t>
    </rPh>
    <rPh sb="258" eb="260">
      <t>リシ</t>
    </rPh>
    <rPh sb="271" eb="273">
      <t>ジャッカン</t>
    </rPh>
    <rPh sb="391" eb="392">
      <t>オオ</t>
    </rPh>
    <phoneticPr fontId="4"/>
  </si>
  <si>
    <t>　公共下水道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事業区域内の空き地への住宅建築や企業事業所の建設による使用料の増加や、既存住宅への接続促進等、水洗化率の向上の取り組みを行っていく。</t>
    <rPh sb="123" eb="124">
      <t>ア</t>
    </rPh>
    <rPh sb="125" eb="126">
      <t>チ</t>
    </rPh>
    <rPh sb="128" eb="130">
      <t>ジュウタク</t>
    </rPh>
    <rPh sb="130" eb="132">
      <t>ケンチク</t>
    </rPh>
    <rPh sb="135" eb="138">
      <t>ジギョウショ</t>
    </rPh>
    <rPh sb="139" eb="141">
      <t>ケンセツ</t>
    </rPh>
    <rPh sb="144" eb="147">
      <t>シヨウリョウ</t>
    </rPh>
    <phoneticPr fontId="4"/>
  </si>
  <si>
    <t>③　管渠改善率
　令和２年度は、区画整理事業で整備した汚水管を受贈したことで、改善率が増加したが、令和３年度では改良工事を行わなかったため０となった。
　処理場と管渠は、津波被害からの復旧から間もないものが多く、老朽化に伴う更新は、数十年後の見込みだが、更新時期が重なり、多大な予算や財源が必要となることから、更新時期を適切に判断する必要がある。</t>
    <rPh sb="49" eb="51">
      <t>レイワ</t>
    </rPh>
    <rPh sb="52" eb="54">
      <t>ネンド</t>
    </rPh>
    <rPh sb="56" eb="58">
      <t>カイリョウ</t>
    </rPh>
    <rPh sb="58" eb="60">
      <t>コウジ</t>
    </rPh>
    <rPh sb="61" eb="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</si>
</sst>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4.3499999999999996</c:v>
                </c:pt>
                <c:pt idx="4">
                  <c:v>0</c:v>
                </c:pt>
              </c:numCache>
            </c:numRef>
          </c:val>
          <c:extLst>
            <c:ext xmlns:c16="http://schemas.microsoft.com/office/drawing/2014/chart" uri="{C3380CC4-5D6E-409C-BE32-E72D297353CC}">
              <c16:uniqueId val="{00000000-005A-4806-9BFE-C0DD218A93BD}"/>
            </c:ext>
          </c:extLst>
        </c:ser>
        <c:dLbls>
          <c:showLegendKey val="0"/>
          <c:showVal val="0"/>
          <c:showCatName val="0"/>
          <c:showSerName val="0"/>
          <c:showPercent val="0"/>
          <c:showBubbleSize val="0"/>
        </c:dLbls>
        <c:gapWidth val="150"/>
        <c:axId val="220530944"/>
        <c:axId val="2205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005A-4806-9BFE-C0DD218A93BD}"/>
            </c:ext>
          </c:extLst>
        </c:ser>
        <c:dLbls>
          <c:showLegendKey val="0"/>
          <c:showVal val="0"/>
          <c:showCatName val="0"/>
          <c:showSerName val="0"/>
          <c:showPercent val="0"/>
          <c:showBubbleSize val="0"/>
        </c:dLbls>
        <c:marker val="1"/>
        <c:smooth val="0"/>
        <c:axId val="220530944"/>
        <c:axId val="220537216"/>
      </c:lineChart>
      <c:dateAx>
        <c:axId val="220530944"/>
        <c:scaling>
          <c:orientation val="minMax"/>
        </c:scaling>
        <c:delete val="1"/>
        <c:axPos val="b"/>
        <c:numFmt formatCode="&quot;H&quot;yy" sourceLinked="1"/>
        <c:majorTickMark val="none"/>
        <c:minorTickMark val="none"/>
        <c:tickLblPos val="none"/>
        <c:crossAx val="220537216"/>
        <c:crosses val="autoZero"/>
        <c:auto val="1"/>
        <c:lblOffset val="100"/>
        <c:baseTimeUnit val="years"/>
      </c:dateAx>
      <c:valAx>
        <c:axId val="220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48.72</c:v>
                </c:pt>
                <c:pt idx="1">
                  <c:v>51.22</c:v>
                </c:pt>
                <c:pt idx="2">
                  <c:v>63.17</c:v>
                </c:pt>
                <c:pt idx="3">
                  <c:v>61.9</c:v>
                </c:pt>
                <c:pt idx="4">
                  <c:v>59.45</c:v>
                </c:pt>
              </c:numCache>
            </c:numRef>
          </c:val>
          <c:extLst>
            <c:ext xmlns:c16="http://schemas.microsoft.com/office/drawing/2014/chart" uri="{C3380CC4-5D6E-409C-BE32-E72D297353CC}">
              <c16:uniqueId val="{00000000-D24D-4607-8692-0DD7E7871C15}"/>
            </c:ext>
          </c:extLst>
        </c:ser>
        <c:dLbls>
          <c:showLegendKey val="0"/>
          <c:showVal val="0"/>
          <c:showCatName val="0"/>
          <c:showSerName val="0"/>
          <c:showPercent val="0"/>
          <c:showBubbleSize val="0"/>
        </c:dLbls>
        <c:gapWidth val="150"/>
        <c:axId val="221030656"/>
        <c:axId val="2210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D24D-4607-8692-0DD7E7871C15}"/>
            </c:ext>
          </c:extLst>
        </c:ser>
        <c:dLbls>
          <c:showLegendKey val="0"/>
          <c:showVal val="0"/>
          <c:showCatName val="0"/>
          <c:showSerName val="0"/>
          <c:showPercent val="0"/>
          <c:showBubbleSize val="0"/>
        </c:dLbls>
        <c:marker val="1"/>
        <c:smooth val="0"/>
        <c:axId val="221030656"/>
        <c:axId val="221036928"/>
      </c:lineChart>
      <c:dateAx>
        <c:axId val="221030656"/>
        <c:scaling>
          <c:orientation val="minMax"/>
        </c:scaling>
        <c:delete val="1"/>
        <c:axPos val="b"/>
        <c:numFmt formatCode="&quot;H&quot;yy" sourceLinked="1"/>
        <c:majorTickMark val="none"/>
        <c:minorTickMark val="none"/>
        <c:tickLblPos val="none"/>
        <c:crossAx val="221036928"/>
        <c:crosses val="autoZero"/>
        <c:auto val="1"/>
        <c:lblOffset val="100"/>
        <c:baseTimeUnit val="years"/>
      </c:dateAx>
      <c:valAx>
        <c:axId val="221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57.32</c:v>
                </c:pt>
                <c:pt idx="1">
                  <c:v>64.569999999999993</c:v>
                </c:pt>
                <c:pt idx="2">
                  <c:v>77.94</c:v>
                </c:pt>
                <c:pt idx="3">
                  <c:v>82.07</c:v>
                </c:pt>
                <c:pt idx="4">
                  <c:v>82.33</c:v>
                </c:pt>
              </c:numCache>
            </c:numRef>
          </c:val>
          <c:extLst>
            <c:ext xmlns:c16="http://schemas.microsoft.com/office/drawing/2014/chart" uri="{C3380CC4-5D6E-409C-BE32-E72D297353CC}">
              <c16:uniqueId val="{00000000-2570-464D-9145-B22C5AFED4A4}"/>
            </c:ext>
          </c:extLst>
        </c:ser>
        <c:dLbls>
          <c:showLegendKey val="0"/>
          <c:showVal val="0"/>
          <c:showCatName val="0"/>
          <c:showSerName val="0"/>
          <c:showPercent val="0"/>
          <c:showBubbleSize val="0"/>
        </c:dLbls>
        <c:gapWidth val="150"/>
        <c:axId val="221215360"/>
        <c:axId val="2212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2570-464D-9145-B22C5AFED4A4}"/>
            </c:ext>
          </c:extLst>
        </c:ser>
        <c:dLbls>
          <c:showLegendKey val="0"/>
          <c:showVal val="0"/>
          <c:showCatName val="0"/>
          <c:showSerName val="0"/>
          <c:showPercent val="0"/>
          <c:showBubbleSize val="0"/>
        </c:dLbls>
        <c:marker val="1"/>
        <c:smooth val="0"/>
        <c:axId val="221215360"/>
        <c:axId val="221229824"/>
      </c:lineChart>
      <c:dateAx>
        <c:axId val="221215360"/>
        <c:scaling>
          <c:orientation val="minMax"/>
        </c:scaling>
        <c:delete val="1"/>
        <c:axPos val="b"/>
        <c:numFmt formatCode="&quot;H&quot;yy" sourceLinked="1"/>
        <c:majorTickMark val="none"/>
        <c:minorTickMark val="none"/>
        <c:tickLblPos val="none"/>
        <c:crossAx val="221229824"/>
        <c:crosses val="autoZero"/>
        <c:auto val="1"/>
        <c:lblOffset val="100"/>
        <c:baseTimeUnit val="years"/>
      </c:dateAx>
      <c:valAx>
        <c:axId val="221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92.61</c:v>
                </c:pt>
                <c:pt idx="1">
                  <c:v>94.46</c:v>
                </c:pt>
                <c:pt idx="2">
                  <c:v>94.87</c:v>
                </c:pt>
                <c:pt idx="3">
                  <c:v>92.4</c:v>
                </c:pt>
                <c:pt idx="4">
                  <c:v>94.72</c:v>
                </c:pt>
              </c:numCache>
            </c:numRef>
          </c:val>
          <c:extLst>
            <c:ext xmlns:c16="http://schemas.microsoft.com/office/drawing/2014/chart" uri="{C3380CC4-5D6E-409C-BE32-E72D297353CC}">
              <c16:uniqueId val="{00000000-0CA0-4247-9548-20D809E2387B}"/>
            </c:ext>
          </c:extLst>
        </c:ser>
        <c:dLbls>
          <c:showLegendKey val="0"/>
          <c:showVal val="0"/>
          <c:showCatName val="0"/>
          <c:showSerName val="0"/>
          <c:showPercent val="0"/>
          <c:showBubbleSize val="0"/>
        </c:dLbls>
        <c:gapWidth val="150"/>
        <c:axId val="220572288"/>
        <c:axId val="2205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0-4247-9548-20D809E2387B}"/>
            </c:ext>
          </c:extLst>
        </c:ser>
        <c:dLbls>
          <c:showLegendKey val="0"/>
          <c:showVal val="0"/>
          <c:showCatName val="0"/>
          <c:showSerName val="0"/>
          <c:showPercent val="0"/>
          <c:showBubbleSize val="0"/>
        </c:dLbls>
        <c:marker val="1"/>
        <c:smooth val="0"/>
        <c:axId val="220572288"/>
        <c:axId val="220582656"/>
      </c:lineChart>
      <c:dateAx>
        <c:axId val="220572288"/>
        <c:scaling>
          <c:orientation val="minMax"/>
        </c:scaling>
        <c:delete val="1"/>
        <c:axPos val="b"/>
        <c:numFmt formatCode="&quot;H&quot;yy" sourceLinked="1"/>
        <c:majorTickMark val="none"/>
        <c:minorTickMark val="none"/>
        <c:tickLblPos val="none"/>
        <c:crossAx val="220582656"/>
        <c:crosses val="autoZero"/>
        <c:auto val="1"/>
        <c:lblOffset val="100"/>
        <c:baseTimeUnit val="years"/>
      </c:dateAx>
      <c:valAx>
        <c:axId val="220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8-44BA-BE18-F3BE61AD0C08}"/>
            </c:ext>
          </c:extLst>
        </c:ser>
        <c:dLbls>
          <c:showLegendKey val="0"/>
          <c:showVal val="0"/>
          <c:showCatName val="0"/>
          <c:showSerName val="0"/>
          <c:showPercent val="0"/>
          <c:showBubbleSize val="0"/>
        </c:dLbls>
        <c:gapWidth val="150"/>
        <c:axId val="220728320"/>
        <c:axId val="220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8-44BA-BE18-F3BE61AD0C08}"/>
            </c:ext>
          </c:extLst>
        </c:ser>
        <c:dLbls>
          <c:showLegendKey val="0"/>
          <c:showVal val="0"/>
          <c:showCatName val="0"/>
          <c:showSerName val="0"/>
          <c:showPercent val="0"/>
          <c:showBubbleSize val="0"/>
        </c:dLbls>
        <c:marker val="1"/>
        <c:smooth val="0"/>
        <c:axId val="220728320"/>
        <c:axId val="220763264"/>
      </c:lineChart>
      <c:dateAx>
        <c:axId val="220728320"/>
        <c:scaling>
          <c:orientation val="minMax"/>
        </c:scaling>
        <c:delete val="1"/>
        <c:axPos val="b"/>
        <c:numFmt formatCode="&quot;H&quot;yy" sourceLinked="1"/>
        <c:majorTickMark val="none"/>
        <c:minorTickMark val="none"/>
        <c:tickLblPos val="none"/>
        <c:crossAx val="220763264"/>
        <c:crosses val="autoZero"/>
        <c:auto val="1"/>
        <c:lblOffset val="100"/>
        <c:baseTimeUnit val="years"/>
      </c:dateAx>
      <c:valAx>
        <c:axId val="220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4-439C-9B5D-7F271F954920}"/>
            </c:ext>
          </c:extLst>
        </c:ser>
        <c:dLbls>
          <c:showLegendKey val="0"/>
          <c:showVal val="0"/>
          <c:showCatName val="0"/>
          <c:showSerName val="0"/>
          <c:showPercent val="0"/>
          <c:showBubbleSize val="0"/>
        </c:dLbls>
        <c:gapWidth val="150"/>
        <c:axId val="221134208"/>
        <c:axId val="2211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4-439C-9B5D-7F271F954920}"/>
            </c:ext>
          </c:extLst>
        </c:ser>
        <c:dLbls>
          <c:showLegendKey val="0"/>
          <c:showVal val="0"/>
          <c:showCatName val="0"/>
          <c:showSerName val="0"/>
          <c:showPercent val="0"/>
          <c:showBubbleSize val="0"/>
        </c:dLbls>
        <c:marker val="1"/>
        <c:smooth val="0"/>
        <c:axId val="221134208"/>
        <c:axId val="221140480"/>
      </c:lineChart>
      <c:dateAx>
        <c:axId val="221134208"/>
        <c:scaling>
          <c:orientation val="minMax"/>
        </c:scaling>
        <c:delete val="1"/>
        <c:axPos val="b"/>
        <c:numFmt formatCode="&quot;H&quot;yy" sourceLinked="1"/>
        <c:majorTickMark val="none"/>
        <c:minorTickMark val="none"/>
        <c:tickLblPos val="none"/>
        <c:crossAx val="221140480"/>
        <c:crosses val="autoZero"/>
        <c:auto val="1"/>
        <c:lblOffset val="100"/>
        <c:baseTimeUnit val="years"/>
      </c:dateAx>
      <c:valAx>
        <c:axId val="2211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A5-4289-9575-C10C0ACFA5E9}"/>
            </c:ext>
          </c:extLst>
        </c:ser>
        <c:dLbls>
          <c:showLegendKey val="0"/>
          <c:showVal val="0"/>
          <c:showCatName val="0"/>
          <c:showSerName val="0"/>
          <c:showPercent val="0"/>
          <c:showBubbleSize val="0"/>
        </c:dLbls>
        <c:gapWidth val="150"/>
        <c:axId val="221176192"/>
        <c:axId val="2211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A5-4289-9575-C10C0ACFA5E9}"/>
            </c:ext>
          </c:extLst>
        </c:ser>
        <c:dLbls>
          <c:showLegendKey val="0"/>
          <c:showVal val="0"/>
          <c:showCatName val="0"/>
          <c:showSerName val="0"/>
          <c:showPercent val="0"/>
          <c:showBubbleSize val="0"/>
        </c:dLbls>
        <c:marker val="1"/>
        <c:smooth val="0"/>
        <c:axId val="221176192"/>
        <c:axId val="221178112"/>
      </c:lineChart>
      <c:dateAx>
        <c:axId val="221176192"/>
        <c:scaling>
          <c:orientation val="minMax"/>
        </c:scaling>
        <c:delete val="1"/>
        <c:axPos val="b"/>
        <c:numFmt formatCode="&quot;H&quot;yy" sourceLinked="1"/>
        <c:majorTickMark val="none"/>
        <c:minorTickMark val="none"/>
        <c:tickLblPos val="none"/>
        <c:crossAx val="221178112"/>
        <c:crosses val="autoZero"/>
        <c:auto val="1"/>
        <c:lblOffset val="100"/>
        <c:baseTimeUnit val="years"/>
      </c:dateAx>
      <c:valAx>
        <c:axId val="221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C-4CC4-A787-4D74202EB941}"/>
            </c:ext>
          </c:extLst>
        </c:ser>
        <c:dLbls>
          <c:showLegendKey val="0"/>
          <c:showVal val="0"/>
          <c:showCatName val="0"/>
          <c:showSerName val="0"/>
          <c:showPercent val="0"/>
          <c:showBubbleSize val="0"/>
        </c:dLbls>
        <c:gapWidth val="150"/>
        <c:axId val="220820224"/>
        <c:axId val="220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C-4CC4-A787-4D74202EB941}"/>
            </c:ext>
          </c:extLst>
        </c:ser>
        <c:dLbls>
          <c:showLegendKey val="0"/>
          <c:showVal val="0"/>
          <c:showCatName val="0"/>
          <c:showSerName val="0"/>
          <c:showPercent val="0"/>
          <c:showBubbleSize val="0"/>
        </c:dLbls>
        <c:marker val="1"/>
        <c:smooth val="0"/>
        <c:axId val="220820224"/>
        <c:axId val="220822144"/>
      </c:lineChart>
      <c:dateAx>
        <c:axId val="220820224"/>
        <c:scaling>
          <c:orientation val="minMax"/>
        </c:scaling>
        <c:delete val="1"/>
        <c:axPos val="b"/>
        <c:numFmt formatCode="&quot;H&quot;yy" sourceLinked="1"/>
        <c:majorTickMark val="none"/>
        <c:minorTickMark val="none"/>
        <c:tickLblPos val="none"/>
        <c:crossAx val="220822144"/>
        <c:crosses val="autoZero"/>
        <c:auto val="1"/>
        <c:lblOffset val="100"/>
        <c:baseTimeUnit val="years"/>
      </c:dateAx>
      <c:valAx>
        <c:axId val="220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3192.45</c:v>
                </c:pt>
                <c:pt idx="1">
                  <c:v>2569.86</c:v>
                </c:pt>
                <c:pt idx="2">
                  <c:v>2014.67</c:v>
                </c:pt>
                <c:pt idx="3">
                  <c:v>1267.48</c:v>
                </c:pt>
                <c:pt idx="4">
                  <c:v>923.16</c:v>
                </c:pt>
              </c:numCache>
            </c:numRef>
          </c:val>
          <c:extLst>
            <c:ext xmlns:c16="http://schemas.microsoft.com/office/drawing/2014/chart" uri="{C3380CC4-5D6E-409C-BE32-E72D297353CC}">
              <c16:uniqueId val="{00000000-4BF8-4099-B81B-40E2F3C0E50A}"/>
            </c:ext>
          </c:extLst>
        </c:ser>
        <c:dLbls>
          <c:showLegendKey val="0"/>
          <c:showVal val="0"/>
          <c:showCatName val="0"/>
          <c:showSerName val="0"/>
          <c:showPercent val="0"/>
          <c:showBubbleSize val="0"/>
        </c:dLbls>
        <c:gapWidth val="150"/>
        <c:axId val="220869760"/>
        <c:axId val="2208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4BF8-4099-B81B-40E2F3C0E50A}"/>
            </c:ext>
          </c:extLst>
        </c:ser>
        <c:dLbls>
          <c:showLegendKey val="0"/>
          <c:showVal val="0"/>
          <c:showCatName val="0"/>
          <c:showSerName val="0"/>
          <c:showPercent val="0"/>
          <c:showBubbleSize val="0"/>
        </c:dLbls>
        <c:marker val="1"/>
        <c:smooth val="0"/>
        <c:axId val="220869760"/>
        <c:axId val="220871680"/>
      </c:lineChart>
      <c:dateAx>
        <c:axId val="220869760"/>
        <c:scaling>
          <c:orientation val="minMax"/>
        </c:scaling>
        <c:delete val="1"/>
        <c:axPos val="b"/>
        <c:numFmt formatCode="&quot;H&quot;yy" sourceLinked="1"/>
        <c:majorTickMark val="none"/>
        <c:minorTickMark val="none"/>
        <c:tickLblPos val="none"/>
        <c:crossAx val="220871680"/>
        <c:crosses val="autoZero"/>
        <c:auto val="1"/>
        <c:lblOffset val="100"/>
        <c:baseTimeUnit val="years"/>
      </c:dateAx>
      <c:valAx>
        <c:axId val="220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83.02</c:v>
                </c:pt>
                <c:pt idx="1">
                  <c:v>96.48</c:v>
                </c:pt>
                <c:pt idx="2">
                  <c:v>99.78</c:v>
                </c:pt>
                <c:pt idx="3">
                  <c:v>99.91</c:v>
                </c:pt>
                <c:pt idx="4">
                  <c:v>99.36</c:v>
                </c:pt>
              </c:numCache>
            </c:numRef>
          </c:val>
          <c:extLst>
            <c:ext xmlns:c16="http://schemas.microsoft.com/office/drawing/2014/chart" uri="{C3380CC4-5D6E-409C-BE32-E72D297353CC}">
              <c16:uniqueId val="{00000000-ECD6-43C0-95A1-8621BB50F18C}"/>
            </c:ext>
          </c:extLst>
        </c:ser>
        <c:dLbls>
          <c:showLegendKey val="0"/>
          <c:showVal val="0"/>
          <c:showCatName val="0"/>
          <c:showSerName val="0"/>
          <c:showPercent val="0"/>
          <c:showBubbleSize val="0"/>
        </c:dLbls>
        <c:gapWidth val="150"/>
        <c:axId val="220911104"/>
        <c:axId val="2209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ECD6-43C0-95A1-8621BB50F18C}"/>
            </c:ext>
          </c:extLst>
        </c:ser>
        <c:dLbls>
          <c:showLegendKey val="0"/>
          <c:showVal val="0"/>
          <c:showCatName val="0"/>
          <c:showSerName val="0"/>
          <c:showPercent val="0"/>
          <c:showBubbleSize val="0"/>
        </c:dLbls>
        <c:marker val="1"/>
        <c:smooth val="0"/>
        <c:axId val="220911104"/>
        <c:axId val="220913024"/>
      </c:lineChart>
      <c:dateAx>
        <c:axId val="220911104"/>
        <c:scaling>
          <c:orientation val="minMax"/>
        </c:scaling>
        <c:delete val="1"/>
        <c:axPos val="b"/>
        <c:numFmt formatCode="&quot;H&quot;yy" sourceLinked="1"/>
        <c:majorTickMark val="none"/>
        <c:minorTickMark val="none"/>
        <c:tickLblPos val="none"/>
        <c:crossAx val="220913024"/>
        <c:crosses val="autoZero"/>
        <c:auto val="1"/>
        <c:lblOffset val="100"/>
        <c:baseTimeUnit val="years"/>
      </c:dateAx>
      <c:valAx>
        <c:axId val="220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244.72</c:v>
                </c:pt>
                <c:pt idx="1">
                  <c:v>209.37</c:v>
                </c:pt>
                <c:pt idx="2">
                  <c:v>204.73</c:v>
                </c:pt>
                <c:pt idx="3">
                  <c:v>211.72</c:v>
                </c:pt>
                <c:pt idx="4">
                  <c:v>213.04</c:v>
                </c:pt>
              </c:numCache>
            </c:numRef>
          </c:val>
          <c:extLst>
            <c:ext xmlns:c16="http://schemas.microsoft.com/office/drawing/2014/chart" uri="{C3380CC4-5D6E-409C-BE32-E72D297353CC}">
              <c16:uniqueId val="{00000000-1BB5-42F9-8AE9-AFAED78CBF9C}"/>
            </c:ext>
          </c:extLst>
        </c:ser>
        <c:dLbls>
          <c:showLegendKey val="0"/>
          <c:showVal val="0"/>
          <c:showCatName val="0"/>
          <c:showSerName val="0"/>
          <c:showPercent val="0"/>
          <c:showBubbleSize val="0"/>
        </c:dLbls>
        <c:gapWidth val="150"/>
        <c:axId val="221009792"/>
        <c:axId val="2210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1BB5-42F9-8AE9-AFAED78CBF9C}"/>
            </c:ext>
          </c:extLst>
        </c:ser>
        <c:dLbls>
          <c:showLegendKey val="0"/>
          <c:showVal val="0"/>
          <c:showCatName val="0"/>
          <c:showSerName val="0"/>
          <c:showPercent val="0"/>
          <c:showBubbleSize val="0"/>
        </c:dLbls>
        <c:marker val="1"/>
        <c:smooth val="0"/>
        <c:axId val="221009792"/>
        <c:axId val="221016064"/>
      </c:lineChart>
      <c:dateAx>
        <c:axId val="221009792"/>
        <c:scaling>
          <c:orientation val="minMax"/>
        </c:scaling>
        <c:delete val="1"/>
        <c:axPos val="b"/>
        <c:numFmt formatCode="&quot;H&quot;yy" sourceLinked="1"/>
        <c:majorTickMark val="none"/>
        <c:minorTickMark val="none"/>
        <c:tickLblPos val="none"/>
        <c:crossAx val="221016064"/>
        <c:crosses val="autoZero"/>
        <c:auto val="1"/>
        <c:lblOffset val="100"/>
        <c:baseTimeUnit val="years"/>
      </c:dateAx>
      <c:valAx>
        <c:axId val="2210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陸前高田市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18338</v>
      </c>
      <c r="AM8" s="45"/>
      <c r="AN8" s="45"/>
      <c r="AO8" s="45"/>
      <c r="AP8" s="45"/>
      <c r="AQ8" s="45"/>
      <c r="AR8" s="45"/>
      <c r="AS8" s="45"/>
      <c r="AT8" s="46">
        <f>データ!T6</f>
        <v>231.94</v>
      </c>
      <c r="AU8" s="46"/>
      <c r="AV8" s="46"/>
      <c r="AW8" s="46"/>
      <c r="AX8" s="46"/>
      <c r="AY8" s="46"/>
      <c r="AZ8" s="46"/>
      <c r="BA8" s="46"/>
      <c r="BB8" s="46">
        <f>データ!U6</f>
        <v>79.06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26.17</v>
      </c>
      <c r="Q10" s="46"/>
      <c r="R10" s="46"/>
      <c r="S10" s="46"/>
      <c r="T10" s="46"/>
      <c r="U10" s="46"/>
      <c r="V10" s="46"/>
      <c r="W10" s="46">
        <f>データ!Q6</f>
        <v>92.4</v>
      </c>
      <c r="X10" s="46"/>
      <c r="Y10" s="46"/>
      <c r="Z10" s="46"/>
      <c r="AA10" s="46"/>
      <c r="AB10" s="46"/>
      <c r="AC10" s="46"/>
      <c r="AD10" s="45">
        <f>データ!R6</f>
        <v>3410</v>
      </c>
      <c r="AE10" s="45"/>
      <c r="AF10" s="45"/>
      <c r="AG10" s="45"/>
      <c r="AH10" s="45"/>
      <c r="AI10" s="45"/>
      <c r="AJ10" s="45"/>
      <c r="AK10" s="2"/>
      <c r="AL10" s="45">
        <f>データ!V6</f>
        <v>4754</v>
      </c>
      <c r="AM10" s="45"/>
      <c r="AN10" s="45"/>
      <c r="AO10" s="45"/>
      <c r="AP10" s="45"/>
      <c r="AQ10" s="45"/>
      <c r="AR10" s="45"/>
      <c r="AS10" s="45"/>
      <c r="AT10" s="46">
        <f>データ!W6</f>
        <v>4.93</v>
      </c>
      <c r="AU10" s="46"/>
      <c r="AV10" s="46"/>
      <c r="AW10" s="46"/>
      <c r="AX10" s="46"/>
      <c r="AY10" s="46"/>
      <c r="AZ10" s="46"/>
      <c r="BA10" s="46"/>
      <c r="BB10" s="46">
        <f>データ!X6</f>
        <v>964.3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TjCH66N7AHHdap00fPoCsF+lMA/bsZ/ZuwirCHGeFTBgRi6Uz+f62k8z1+qCQ/596h+fQl7sjNkNhGmen/tFzQ==" saltValue="O+MDB5/5IV3OEeZTb8pg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32107</v>
      </c>
      <c r="D6" s="19">
        <f t="shared" si="3"/>
        <v>47</v>
      </c>
      <c r="E6" s="19">
        <f t="shared" si="3"/>
        <v>17</v>
      </c>
      <c r="F6" s="19">
        <f t="shared" si="3"/>
        <v>1</v>
      </c>
      <c r="G6" s="19">
        <f t="shared" si="3"/>
        <v>0</v>
      </c>
      <c r="H6" s="19" t="str">
        <f t="shared" si="3"/>
        <v>岩手県　陸前高田市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26.17</v>
      </c>
      <c r="Q6" s="20">
        <f t="shared" si="3"/>
        <v>92.4</v>
      </c>
      <c r="R6" s="20">
        <f t="shared" si="3"/>
        <v>3410</v>
      </c>
      <c r="S6" s="20">
        <f t="shared" si="3"/>
        <v>18338</v>
      </c>
      <c r="T6" s="20">
        <f t="shared" si="3"/>
        <v>231.94</v>
      </c>
      <c r="U6" s="20">
        <f t="shared" si="3"/>
        <v>79.06</v>
      </c>
      <c r="V6" s="20">
        <f t="shared" si="3"/>
        <v>4754</v>
      </c>
      <c r="W6" s="20">
        <f t="shared" si="3"/>
        <v>4.93</v>
      </c>
      <c r="X6" s="20">
        <f t="shared" si="3"/>
        <v>964.3</v>
      </c>
      <c r="Y6" s="21">
        <f>IF(Y7="",NA(),Y7)</f>
        <v>92.61</v>
      </c>
      <c r="Z6" s="21">
        <f t="shared" ref="Z6:AH6" si="4">IF(Z7="",NA(),Z7)</f>
        <v>94.46</v>
      </c>
      <c r="AA6" s="21">
        <f t="shared" si="4"/>
        <v>94.87</v>
      </c>
      <c r="AB6" s="21">
        <f t="shared" si="4"/>
        <v>92.4</v>
      </c>
      <c r="AC6" s="21">
        <f t="shared" si="4"/>
        <v>94.72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3192.45</v>
      </c>
      <c r="BG6" s="21">
        <f t="shared" ref="BG6:BO6" si="7">IF(BG7="",NA(),BG7)</f>
        <v>2569.86</v>
      </c>
      <c r="BH6" s="21">
        <f t="shared" si="7"/>
        <v>2014.67</v>
      </c>
      <c r="BI6" s="21">
        <f t="shared" si="7"/>
        <v>1267.48</v>
      </c>
      <c r="BJ6" s="21">
        <f t="shared" si="7"/>
        <v>923.16</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83.02</v>
      </c>
      <c r="BR6" s="21">
        <f t="shared" ref="BR6:BZ6" si="8">IF(BR7="",NA(),BR7)</f>
        <v>96.48</v>
      </c>
      <c r="BS6" s="21">
        <f t="shared" si="8"/>
        <v>99.78</v>
      </c>
      <c r="BT6" s="21">
        <f t="shared" si="8"/>
        <v>99.91</v>
      </c>
      <c r="BU6" s="21">
        <f t="shared" si="8"/>
        <v>99.36</v>
      </c>
      <c r="BV6" s="21">
        <f t="shared" si="8"/>
        <v>80.58</v>
      </c>
      <c r="BW6" s="21">
        <f t="shared" si="8"/>
        <v>78.92</v>
      </c>
      <c r="BX6" s="21">
        <f t="shared" si="8"/>
        <v>74.17</v>
      </c>
      <c r="BY6" s="21">
        <f t="shared" si="8"/>
        <v>79.77</v>
      </c>
      <c r="BZ6" s="21">
        <f t="shared" si="8"/>
        <v>79.63</v>
      </c>
      <c r="CA6" s="20" t="str">
        <f>IF(CA7="","",IF(CA7="-","【-】","【"&amp;SUBSTITUTE(TEXT(CA7,"#,##0.00"),"-","△")&amp;"】"))</f>
        <v>【99.73】</v>
      </c>
      <c r="CB6" s="21">
        <f>IF(CB7="",NA(),CB7)</f>
        <v>244.72</v>
      </c>
      <c r="CC6" s="21">
        <f t="shared" ref="CC6:CK6" si="9">IF(CC7="",NA(),CC7)</f>
        <v>209.37</v>
      </c>
      <c r="CD6" s="21">
        <f t="shared" si="9"/>
        <v>204.73</v>
      </c>
      <c r="CE6" s="21">
        <f t="shared" si="9"/>
        <v>211.72</v>
      </c>
      <c r="CF6" s="21">
        <f t="shared" si="9"/>
        <v>213.04</v>
      </c>
      <c r="CG6" s="21">
        <f t="shared" si="9"/>
        <v>216.21</v>
      </c>
      <c r="CH6" s="21">
        <f t="shared" si="9"/>
        <v>220.31</v>
      </c>
      <c r="CI6" s="21">
        <f t="shared" si="9"/>
        <v>230.95</v>
      </c>
      <c r="CJ6" s="21">
        <f t="shared" si="9"/>
        <v>214.56</v>
      </c>
      <c r="CK6" s="21">
        <f t="shared" si="9"/>
        <v>213.66</v>
      </c>
      <c r="CL6" s="20" t="str">
        <f>IF(CL7="","",IF(CL7="-","【-】","【"&amp;SUBSTITUTE(TEXT(CL7,"#,##0.00"),"-","△")&amp;"】"))</f>
        <v>【134.98】</v>
      </c>
      <c r="CM6" s="21">
        <f>IF(CM7="",NA(),CM7)</f>
        <v>48.72</v>
      </c>
      <c r="CN6" s="21">
        <f t="shared" ref="CN6:CV6" si="10">IF(CN7="",NA(),CN7)</f>
        <v>51.22</v>
      </c>
      <c r="CO6" s="21">
        <f t="shared" si="10"/>
        <v>63.17</v>
      </c>
      <c r="CP6" s="21">
        <f t="shared" si="10"/>
        <v>61.9</v>
      </c>
      <c r="CQ6" s="21">
        <f t="shared" si="10"/>
        <v>59.45</v>
      </c>
      <c r="CR6" s="21">
        <f t="shared" si="10"/>
        <v>50.24</v>
      </c>
      <c r="CS6" s="21">
        <f t="shared" si="10"/>
        <v>49.68</v>
      </c>
      <c r="CT6" s="21">
        <f t="shared" si="10"/>
        <v>49.27</v>
      </c>
      <c r="CU6" s="21">
        <f t="shared" si="10"/>
        <v>49.47</v>
      </c>
      <c r="CV6" s="21">
        <f t="shared" si="10"/>
        <v>48.19</v>
      </c>
      <c r="CW6" s="20" t="str">
        <f>IF(CW7="","",IF(CW7="-","【-】","【"&amp;SUBSTITUTE(TEXT(CW7,"#,##0.00"),"-","△")&amp;"】"))</f>
        <v>【59.99】</v>
      </c>
      <c r="CX6" s="21">
        <f>IF(CX7="",NA(),CX7)</f>
        <v>57.32</v>
      </c>
      <c r="CY6" s="21">
        <f t="shared" ref="CY6:DG6" si="11">IF(CY7="",NA(),CY7)</f>
        <v>64.569999999999993</v>
      </c>
      <c r="CZ6" s="21">
        <f t="shared" si="11"/>
        <v>77.94</v>
      </c>
      <c r="DA6" s="21">
        <f t="shared" si="11"/>
        <v>82.07</v>
      </c>
      <c r="DB6" s="21">
        <f t="shared" si="11"/>
        <v>82.33</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4.3499999999999996</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32107</v>
      </c>
      <c r="D7" s="23">
        <v>47</v>
      </c>
      <c r="E7" s="23">
        <v>17</v>
      </c>
      <c r="F7" s="23">
        <v>1</v>
      </c>
      <c r="G7" s="23">
        <v>0</v>
      </c>
      <c r="H7" s="23" t="s">
        <v>97</v>
      </c>
      <c r="I7" s="23" t="s">
        <v>98</v>
      </c>
      <c r="J7" s="23" t="s">
        <v>99</v>
      </c>
      <c r="K7" s="23" t="s">
        <v>100</v>
      </c>
      <c r="L7" s="23" t="s">
        <v>101</v>
      </c>
      <c r="M7" s="23" t="s">
        <v>102</v>
      </c>
      <c r="N7" s="24" t="s">
        <v>103</v>
      </c>
      <c r="O7" s="24" t="s">
        <v>104</v>
      </c>
      <c r="P7" s="24">
        <v>26.17</v>
      </c>
      <c r="Q7" s="24">
        <v>92.4</v>
      </c>
      <c r="R7" s="24">
        <v>3410</v>
      </c>
      <c r="S7" s="24">
        <v>18338</v>
      </c>
      <c r="T7" s="24">
        <v>231.94</v>
      </c>
      <c r="U7" s="24">
        <v>79.06</v>
      </c>
      <c r="V7" s="24">
        <v>4754</v>
      </c>
      <c r="W7" s="24">
        <v>4.93</v>
      </c>
      <c r="X7" s="24">
        <v>964.3</v>
      </c>
      <c r="Y7" s="24">
        <v>92.61</v>
      </c>
      <c r="Z7" s="24">
        <v>94.46</v>
      </c>
      <c r="AA7" s="24">
        <v>94.87</v>
      </c>
      <c r="AB7" s="24">
        <v>92.4</v>
      </c>
      <c r="AC7" s="24">
        <v>94.72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3192.45</v>
      </c>
      <c r="BG7" s="24">
        <v>2569.86</v>
      </c>
      <c r="BH7" s="24">
        <v>2014.67</v>
      </c>
      <c r="BI7" s="24">
        <v>1267.48</v>
      </c>
      <c r="BJ7" s="24">
        <v>923.16</v>
      </c>
      <c r="BK7" s="24">
        <v>1124.26</v>
      </c>
      <c r="BL7" s="24">
        <v>1048.23</v>
      </c>
      <c r="BM7" s="24">
        <v>1130.42</v>
      </c>
      <c r="BN7" s="24">
        <v>1245.0999999999999</v>
      </c>
      <c r="BO7" s="24">
        <v>1108.8</v>
      </c>
      <c r="BP7" s="24">
        <v>669.11</v>
      </c>
      <c r="BQ7" s="24">
        <v>83.02</v>
      </c>
      <c r="BR7" s="24">
        <v>96.48</v>
      </c>
      <c r="BS7" s="24">
        <v>99.78</v>
      </c>
      <c r="BT7" s="24">
        <v>99.91</v>
      </c>
      <c r="BU7" s="24">
        <v>99.36</v>
      </c>
      <c r="BV7" s="24">
        <v>80.58</v>
      </c>
      <c r="BW7" s="24">
        <v>78.92</v>
      </c>
      <c r="BX7" s="24">
        <v>74.17</v>
      </c>
      <c r="BY7" s="24">
        <v>79.77</v>
      </c>
      <c r="BZ7" s="24">
        <v>79.63</v>
      </c>
      <c r="CA7" s="24">
        <v>99.73</v>
      </c>
      <c r="CB7" s="24">
        <v>244.72</v>
      </c>
      <c r="CC7" s="24">
        <v>209.37</v>
      </c>
      <c r="CD7" s="24">
        <v>204.73</v>
      </c>
      <c r="CE7" s="24">
        <v>211.72</v>
      </c>
      <c r="CF7" s="24">
        <v>213.04</v>
      </c>
      <c r="CG7" s="24">
        <v>216.21</v>
      </c>
      <c r="CH7" s="24">
        <v>220.31</v>
      </c>
      <c r="CI7" s="24">
        <v>230.95</v>
      </c>
      <c r="CJ7" s="24">
        <v>214.56</v>
      </c>
      <c r="CK7" s="24">
        <v>213.66</v>
      </c>
      <c r="CL7" s="24">
        <v>134.97999999999999</v>
      </c>
      <c r="CM7" s="24">
        <v>48.72</v>
      </c>
      <c r="CN7" s="24">
        <v>51.22</v>
      </c>
      <c r="CO7" s="24">
        <v>63.17</v>
      </c>
      <c r="CP7" s="24">
        <v>61.9</v>
      </c>
      <c r="CQ7" s="24">
        <v>59.45</v>
      </c>
      <c r="CR7" s="24">
        <v>50.24</v>
      </c>
      <c r="CS7" s="24">
        <v>49.68</v>
      </c>
      <c r="CT7" s="24">
        <v>49.27</v>
      </c>
      <c r="CU7" s="24">
        <v>49.47</v>
      </c>
      <c r="CV7" s="24">
        <v>48.19</v>
      </c>
      <c r="CW7" s="24">
        <v>59.99</v>
      </c>
      <c r="CX7" s="24">
        <v>57.32</v>
      </c>
      <c r="CY7" s="24">
        <v>64.569999999999993</v>
      </c>
      <c r="CZ7" s="24">
        <v>77.94</v>
      </c>
      <c r="DA7" s="24">
        <v>82.07</v>
      </c>
      <c r="DB7" s="24">
        <v>82.33</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4.3499999999999996</v>
      </c>
      <c r="EI7" s="24">
        <v>0</v>
      </c>
      <c r="EJ7" s="24">
        <v>0.13</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斉藤未散</cp:lastModifiedBy>
  <dcterms:created xsi:type="dcterms:W3CDTF">2023-01-12T23:52:06Z</dcterms:created>
  <dcterms:modified xsi:type="dcterms:W3CDTF">2023-02-06T04:55:09Z</dcterms:modified>
</cp:coreProperties>
</file>