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4\02経営比較分析表\03市町村→県\01市町村提出\●08一関市\"/>
    </mc:Choice>
  </mc:AlternateContent>
  <workbookProtection workbookAlgorithmName="SHA-512" workbookHashValue="PA4La0hG6uXnpUoTNNmbE3j32trIHwwsOIbbhypbkLuPrHuHZi8LyuX73Eu8851kjkIEGorCElizkbtjceiW8Q==" workbookSaltValue="kptw6BXdcBakpt/5nHAz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AL8" i="4" s="1"/>
  <c r="R6" i="5"/>
  <c r="AD10" i="4" s="1"/>
  <c r="Q6" i="5"/>
  <c r="W10" i="4" s="1"/>
  <c r="P6" i="5"/>
  <c r="O6" i="5"/>
  <c r="N6" i="5"/>
  <c r="B10" i="4" s="1"/>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F85" i="4"/>
  <c r="E85" i="4"/>
  <c r="BB10" i="4"/>
  <c r="AT10" i="4"/>
  <c r="P10" i="4"/>
  <c r="I10" i="4"/>
  <c r="W8" i="4"/>
  <c r="I8"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<sst xmlns="http://schemas.openxmlformats.org/spreadsheetml/2006/main" count="297" uniqueCount="119">
  <si>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</si>
  <si>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</si>
  <si>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</si>
  <si>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</si>
  <si>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</si>
  <si>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</si>
  <si>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</si>
  <si>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</si>
  <si>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</si>
  <si>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</si>
  <si>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</si>
  <si>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</si>
  <si>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</si>
  <si>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</si>
  <si>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</si>
  <si>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</si>
  <si>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</si>
  <si>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</si>
  <si>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</si>
  <si>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</si>
  <si>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</si>
  <si>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</si>
  <si>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</si>
  <si>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</si>
  <si>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</si>
  <si>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</si>
  <si>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</si>
  <si>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</si>
  <si>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</si>
  <si>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</si>
  <si>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</si>
  <si>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</si>
  <si>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</si>
  <si>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</si>
  <si>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</si>
  <si>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</si>
  <si>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</si>
  <si>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</si>
  <si>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</si>
  <si>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</si>
  <si>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</si>
  <si>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</si>
  <si>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</si>
  <si>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</si>
  <si>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</si>
  <si>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</si>
  <si>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</si>
  <si>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</si>
  <si>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</si>
  <si>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</si>
  <si>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</si>
  <si>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</si>
  <si>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</si>
  <si>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</si>
  <si>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</si>
  <si>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</si>
  <si>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</si>
  <si>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</si>
  <si>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</si>
  <si>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</si>
  <si>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</si>
  <si>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</si>
  <si>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</si>
  <si>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</si>
  <si>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</si>
  <si>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</si>
  <si>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</si>
  <si>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</si>
  <si>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</si>
  <si>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</si>
  <si>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</si>
  <si>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</si>
  <si>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</si>
  <si>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</si>
  <si>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</si>
  <si>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</si>
  <si>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</si>
  <si>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</si>
  <si>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</si>
  <si>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</si>
  <si>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</si>
  <si>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</si>
  <si>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</si>
  <si>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</si>
  <si>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</si>
  <si>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</si>
  <si>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</si>
  <si>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</si>
  <si>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</si>
  <si>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</si>
  <si>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</si>
  <si>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</si>
  <si>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</si>
  <si>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</si>
  <si>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</si>
  <si>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</si>
  <si>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</si>
  <si>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</si>
  <si>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</si>
  <si>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</si>
  <si>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</si>
  <si>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</si>
  <si>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</si>
  <si>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</si>
  <si>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</si>
  <si>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</si>
  <si>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</si>
  <si>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</si>
  <si>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</si>
  <si>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</si>
  <si>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</si>
  <si>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</si>
  <si>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</si>
  <si>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</si>
  <si>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</si>
  <si>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</si>
  <si>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老朽化の状況は全体的に類似団体平均・全国平均を下回っている状況であるが、今後、老朽化に伴う施設の更新改修が増加することが見込まれることから、長寿命化計画の適切な見直しと計画的な実施を進めていく。</t>
    <rPh sb="71" eb="75">
      <t>チョウジュミョウカ</t>
    </rPh>
    <rPh sb="75" eb="77">
      <t>ケイカク</t>
    </rPh>
    <phoneticPr fontId="4"/>
  </si>
  <si>
    <t>　令和２年度の法適化から２回目の決算となった。　　
　経常収支比率や経費回収率は、類似団体平均・全国平均を上回ったが、他会計繰入金に依存している状況であることから、使用料収入の増、費用の節減に努め、経営改善を図っていく。
　また、令和４年度に汚水処理計画や経営戦略の見直しを予定しており、経営比較分析表の内容を踏まえ、経営健全化に向けて計画的に取り組んでいく。</t>
    <rPh sb="53" eb="55">
      <t>ウワマワ</t>
    </rPh>
    <phoneticPr fontId="4"/>
  </si>
  <si>
    <r>
      <t>　令和２年度の法適化から２回目の決算となった。　
　経常収支比率は、類似団体平均・全国平均を若干上回っているものの、他会計繰入金に依存している状況である。
　流動比率は、類似団体平均・全国平均を大きく下回っている。また、R2年度と比べても下回っており、これは未払金の減によるものである。
　企業債残高対事業規模比率は、類似団体平均・全国平均を下回っており、企業債償還が進んでいる状況にある。
　経費回収率は、類似団体平均・全国平均を上回っているものの、他会計繰入金に依存している状況である。また、R2年度より</t>
    </r>
    <r>
      <rPr>
        <sz val="11"/>
        <color rgb="FFFF0000"/>
        <rFont val="ＭＳ ゴシック"/>
        <family val="3"/>
        <charset val="128"/>
      </rPr>
      <t>大きく</t>
    </r>
    <r>
      <rPr>
        <sz val="11"/>
        <color theme="1"/>
        <rFont val="ＭＳ ゴシック"/>
        <family val="3"/>
        <charset val="128"/>
      </rPr>
      <t>上回ったのは、汚水処理費（最適整備構想に係る経費）の減によるものである。
　汚水処理原価についても、前述の理由からR2年度より減少している。
　施設利用率は、類似団体平均・全国平均を大きく下回っており、水洗化率の向上や処理施設のダウンサイジング等、経営改善を図っていく必要がある。
　水洗化率は、類似団体平均・全国平均を下回っており、普及活動を通じて更に向上させていく必要がある。</t>
    </r>
    <rPh sb="97" eb="98">
      <t>オオ</t>
    </rPh>
    <rPh sb="100" eb="102">
      <t>シタマワ</t>
    </rPh>
    <rPh sb="112" eb="114">
      <t>ネンド</t>
    </rPh>
    <rPh sb="115" eb="116">
      <t>クラ</t>
    </rPh>
    <rPh sb="119" eb="121">
      <t>シタマワ</t>
    </rPh>
    <rPh sb="129" eb="132">
      <t>ミバライキン</t>
    </rPh>
    <rPh sb="133" eb="134">
      <t>ゲン</t>
    </rPh>
    <rPh sb="171" eb="173">
      <t>シタマワ</t>
    </rPh>
    <rPh sb="178" eb="180">
      <t>キギョウ</t>
    </rPh>
    <rPh sb="180" eb="181">
      <t>サイ</t>
    </rPh>
    <rPh sb="181" eb="183">
      <t>ショウカン</t>
    </rPh>
    <rPh sb="184" eb="185">
      <t>スス</t>
    </rPh>
    <rPh sb="189" eb="191">
      <t>ジョウキョウ</t>
    </rPh>
    <rPh sb="204" eb="206">
      <t>ルイジ</t>
    </rPh>
    <rPh sb="206" eb="208">
      <t>ダンタイ</t>
    </rPh>
    <rPh sb="208" eb="210">
      <t>ヘイキン</t>
    </rPh>
    <rPh sb="211" eb="213">
      <t>ゼンコク</t>
    </rPh>
    <rPh sb="213" eb="215">
      <t>ヘイキン</t>
    </rPh>
    <rPh sb="216" eb="218">
      <t>ウワマワ</t>
    </rPh>
    <rPh sb="226" eb="227">
      <t>タ</t>
    </rPh>
    <rPh sb="227" eb="229">
      <t>カイケイ</t>
    </rPh>
    <rPh sb="229" eb="231">
      <t>クリイレ</t>
    </rPh>
    <rPh sb="231" eb="232">
      <t>キン</t>
    </rPh>
    <rPh sb="233" eb="235">
      <t>イゾン</t>
    </rPh>
    <rPh sb="239" eb="241">
      <t>ジョウキョウ</t>
    </rPh>
    <rPh sb="250" eb="252">
      <t>ネンド</t>
    </rPh>
    <rPh sb="254" eb="255">
      <t>オオ</t>
    </rPh>
    <rPh sb="264" eb="266">
      <t>オスイ</t>
    </rPh>
    <rPh sb="266" eb="268">
      <t>ショリ</t>
    </rPh>
    <rPh sb="268" eb="269">
      <t>ヒ</t>
    </rPh>
    <rPh sb="307" eb="309">
      <t>ゼンジュツ</t>
    </rPh>
    <rPh sb="310" eb="312">
      <t>リユウ</t>
    </rPh>
    <rPh sb="316" eb="318">
      <t>ネンド</t>
    </rPh>
    <rPh sb="320" eb="322">
      <t>ゲンショウ</t>
    </rPh>
    <rPh sb="391" eb="3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</si>
</sst>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813-490C-90F2-0B7B7087520E}"/>
            </c:ext>
          </c:extLst>
        </c:ser>
        <c:dLbls>
          <c:showLegendKey val="0"/>
          <c:showVal val="0"/>
          <c:showCatName val="0"/>
          <c:showSerName val="0"/>
          <c:showPercent val="0"/>
          <c:showBubbleSize val="0"/>
        </c:dLbls>
        <c:gapWidth val="150"/>
        <c:axId val="173421040"/>
        <c:axId val="17342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F813-490C-90F2-0B7B7087520E}"/>
            </c:ext>
          </c:extLst>
        </c:ser>
        <c:dLbls>
          <c:showLegendKey val="0"/>
          <c:showVal val="0"/>
          <c:showCatName val="0"/>
          <c:showSerName val="0"/>
          <c:showPercent val="0"/>
          <c:showBubbleSize val="0"/>
        </c:dLbls>
        <c:marker val="1"/>
        <c:smooth val="0"/>
        <c:axId val="173421040"/>
        <c:axId val="173421432"/>
      </c:lineChart>
      <c:dateAx>
        <c:axId val="173421040"/>
        <c:scaling>
          <c:orientation val="minMax"/>
        </c:scaling>
        <c:delete val="1"/>
        <c:axPos val="b"/>
        <c:numFmt formatCode="&quot;H&quot;yy" sourceLinked="1"/>
        <c:majorTickMark val="none"/>
        <c:minorTickMark val="none"/>
        <c:tickLblPos val="none"/>
        <c:crossAx val="173421432"/>
        <c:crosses val="autoZero"/>
        <c:auto val="1"/>
        <c:lblOffset val="100"/>
        <c:baseTimeUnit val="years"/>
      </c:dateAx>
      <c:valAx>
        <c:axId val="17342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37.770000000000003</c:v>
                </c:pt>
                <c:pt idx="4">
                  <c:v>37.159999999999997</c:v>
                </c:pt>
              </c:numCache>
            </c:numRef>
          </c:val>
          <c:extLst>
            <c:ext xmlns:c16="http://schemas.microsoft.com/office/drawing/2014/chart" uri="{C3380CC4-5D6E-409C-BE32-E72D297353CC}">
              <c16:uniqueId val="{00000000-9C48-466E-B328-9E5979F279C0}"/>
            </c:ext>
          </c:extLst>
        </c:ser>
        <c:dLbls>
          <c:showLegendKey val="0"/>
          <c:showVal val="0"/>
          <c:showCatName val="0"/>
          <c:showSerName val="0"/>
          <c:showPercent val="0"/>
          <c:showBubbleSize val="0"/>
        </c:dLbls>
        <c:gapWidth val="150"/>
        <c:axId val="452108048"/>
        <c:axId val="45210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9C48-466E-B328-9E5979F279C0}"/>
            </c:ext>
          </c:extLst>
        </c:ser>
        <c:dLbls>
          <c:showLegendKey val="0"/>
          <c:showVal val="0"/>
          <c:showCatName val="0"/>
          <c:showSerName val="0"/>
          <c:showPercent val="0"/>
          <c:showBubbleSize val="0"/>
        </c:dLbls>
        <c:marker val="1"/>
        <c:smooth val="0"/>
        <c:axId val="452108048"/>
        <c:axId val="452105304"/>
      </c:lineChart>
      <c:dateAx>
        <c:axId val="452108048"/>
        <c:scaling>
          <c:orientation val="minMax"/>
        </c:scaling>
        <c:delete val="1"/>
        <c:axPos val="b"/>
        <c:numFmt formatCode="&quot;H&quot;yy" sourceLinked="1"/>
        <c:majorTickMark val="none"/>
        <c:minorTickMark val="none"/>
        <c:tickLblPos val="none"/>
        <c:crossAx val="452105304"/>
        <c:crosses val="autoZero"/>
        <c:auto val="1"/>
        <c:lblOffset val="100"/>
        <c:baseTimeUnit val="years"/>
      </c:dateAx>
      <c:valAx>
        <c:axId val="45210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82.06</c:v>
                </c:pt>
                <c:pt idx="4">
                  <c:v>82.04</c:v>
                </c:pt>
              </c:numCache>
            </c:numRef>
          </c:val>
          <c:extLst>
            <c:ext xmlns:c16="http://schemas.microsoft.com/office/drawing/2014/chart" uri="{C3380CC4-5D6E-409C-BE32-E72D297353CC}">
              <c16:uniqueId val="{00000000-8FC6-4770-90DE-C227D791CCB6}"/>
            </c:ext>
          </c:extLst>
        </c:ser>
        <c:dLbls>
          <c:showLegendKey val="0"/>
          <c:showVal val="0"/>
          <c:showCatName val="0"/>
          <c:showSerName val="0"/>
          <c:showPercent val="0"/>
          <c:showBubbleSize val="0"/>
        </c:dLbls>
        <c:gapWidth val="150"/>
        <c:axId val="452106872"/>
        <c:axId val="4521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8FC6-4770-90DE-C227D791CCB6}"/>
            </c:ext>
          </c:extLst>
        </c:ser>
        <c:dLbls>
          <c:showLegendKey val="0"/>
          <c:showVal val="0"/>
          <c:showCatName val="0"/>
          <c:showSerName val="0"/>
          <c:showPercent val="0"/>
          <c:showBubbleSize val="0"/>
        </c:dLbls>
        <c:marker val="1"/>
        <c:smooth val="0"/>
        <c:axId val="452106872"/>
        <c:axId val="452107264"/>
      </c:lineChart>
      <c:dateAx>
        <c:axId val="452106872"/>
        <c:scaling>
          <c:orientation val="minMax"/>
        </c:scaling>
        <c:delete val="1"/>
        <c:axPos val="b"/>
        <c:numFmt formatCode="&quot;H&quot;yy" sourceLinked="1"/>
        <c:majorTickMark val="none"/>
        <c:minorTickMark val="none"/>
        <c:tickLblPos val="none"/>
        <c:crossAx val="452107264"/>
        <c:crosses val="autoZero"/>
        <c:auto val="1"/>
        <c:lblOffset val="100"/>
        <c:baseTimeUnit val="years"/>
      </c:dateAx>
      <c:valAx>
        <c:axId val="452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0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109.79</c:v>
                </c:pt>
                <c:pt idx="4">
                  <c:v>111.18</c:v>
                </c:pt>
              </c:numCache>
            </c:numRef>
          </c:val>
          <c:extLst>
            <c:ext xmlns:c16="http://schemas.microsoft.com/office/drawing/2014/chart" uri="{C3380CC4-5D6E-409C-BE32-E72D297353CC}">
              <c16:uniqueId val="{00000000-324D-4C69-8FA1-4EE5C4C7DD4D}"/>
            </c:ext>
          </c:extLst>
        </c:ser>
        <c:dLbls>
          <c:showLegendKey val="0"/>
          <c:showVal val="0"/>
          <c:showCatName val="0"/>
          <c:showSerName val="0"/>
          <c:showPercent val="0"/>
          <c:showBubbleSize val="0"/>
        </c:dLbls>
        <c:gapWidth val="150"/>
        <c:axId val="452415792"/>
        <c:axId val="4524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324D-4C69-8FA1-4EE5C4C7DD4D}"/>
            </c:ext>
          </c:extLst>
        </c:ser>
        <c:dLbls>
          <c:showLegendKey val="0"/>
          <c:showVal val="0"/>
          <c:showCatName val="0"/>
          <c:showSerName val="0"/>
          <c:showPercent val="0"/>
          <c:showBubbleSize val="0"/>
        </c:dLbls>
        <c:marker val="1"/>
        <c:smooth val="0"/>
        <c:axId val="452415792"/>
        <c:axId val="452415008"/>
      </c:lineChart>
      <c:dateAx>
        <c:axId val="452415792"/>
        <c:scaling>
          <c:orientation val="minMax"/>
        </c:scaling>
        <c:delete val="1"/>
        <c:axPos val="b"/>
        <c:numFmt formatCode="&quot;H&quot;yy" sourceLinked="1"/>
        <c:majorTickMark val="none"/>
        <c:minorTickMark val="none"/>
        <c:tickLblPos val="none"/>
        <c:crossAx val="452415008"/>
        <c:crosses val="autoZero"/>
        <c:auto val="1"/>
        <c:lblOffset val="100"/>
        <c:baseTimeUnit val="years"/>
      </c:dateAx>
      <c:valAx>
        <c:axId val="4524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c:v>
                </c:pt>
                <c:pt idx="4">
                  <c:v>7.76</c:v>
                </c:pt>
              </c:numCache>
            </c:numRef>
          </c:val>
          <c:extLst>
            <c:ext xmlns:c16="http://schemas.microsoft.com/office/drawing/2014/chart" uri="{C3380CC4-5D6E-409C-BE32-E72D297353CC}">
              <c16:uniqueId val="{00000000-5ED5-407E-97AF-DC6C71491A5E}"/>
            </c:ext>
          </c:extLst>
        </c:ser>
        <c:dLbls>
          <c:showLegendKey val="0"/>
          <c:showVal val="0"/>
          <c:showCatName val="0"/>
          <c:showSerName val="0"/>
          <c:showPercent val="0"/>
          <c:showBubbleSize val="0"/>
        </c:dLbls>
        <c:gapWidth val="150"/>
        <c:axId val="452411480"/>
        <c:axId val="4524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5ED5-407E-97AF-DC6C71491A5E}"/>
            </c:ext>
          </c:extLst>
        </c:ser>
        <c:dLbls>
          <c:showLegendKey val="0"/>
          <c:showVal val="0"/>
          <c:showCatName val="0"/>
          <c:showSerName val="0"/>
          <c:showPercent val="0"/>
          <c:showBubbleSize val="0"/>
        </c:dLbls>
        <c:marker val="1"/>
        <c:smooth val="0"/>
        <c:axId val="452411480"/>
        <c:axId val="452413048"/>
      </c:lineChart>
      <c:dateAx>
        <c:axId val="452411480"/>
        <c:scaling>
          <c:orientation val="minMax"/>
        </c:scaling>
        <c:delete val="1"/>
        <c:axPos val="b"/>
        <c:numFmt formatCode="&quot;H&quot;yy" sourceLinked="1"/>
        <c:majorTickMark val="none"/>
        <c:minorTickMark val="none"/>
        <c:tickLblPos val="none"/>
        <c:crossAx val="452413048"/>
        <c:crosses val="autoZero"/>
        <c:auto val="1"/>
        <c:lblOffset val="100"/>
        <c:baseTimeUnit val="years"/>
      </c:dateAx>
      <c:valAx>
        <c:axId val="4524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90-4AE0-BF9F-ED3A86E899F1}"/>
            </c:ext>
          </c:extLst>
        </c:ser>
        <c:dLbls>
          <c:showLegendKey val="0"/>
          <c:showVal val="0"/>
          <c:showCatName val="0"/>
          <c:showSerName val="0"/>
          <c:showPercent val="0"/>
          <c:showBubbleSize val="0"/>
        </c:dLbls>
        <c:gapWidth val="150"/>
        <c:axId val="452416576"/>
        <c:axId val="452409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990-4AE0-BF9F-ED3A86E899F1}"/>
            </c:ext>
          </c:extLst>
        </c:ser>
        <c:dLbls>
          <c:showLegendKey val="0"/>
          <c:showVal val="0"/>
          <c:showCatName val="0"/>
          <c:showSerName val="0"/>
          <c:showPercent val="0"/>
          <c:showBubbleSize val="0"/>
        </c:dLbls>
        <c:marker val="1"/>
        <c:smooth val="0"/>
        <c:axId val="452416576"/>
        <c:axId val="452409128"/>
      </c:lineChart>
      <c:dateAx>
        <c:axId val="452416576"/>
        <c:scaling>
          <c:orientation val="minMax"/>
        </c:scaling>
        <c:delete val="1"/>
        <c:axPos val="b"/>
        <c:numFmt formatCode="&quot;H&quot;yy" sourceLinked="1"/>
        <c:majorTickMark val="none"/>
        <c:minorTickMark val="none"/>
        <c:tickLblPos val="none"/>
        <c:crossAx val="452409128"/>
        <c:crosses val="autoZero"/>
        <c:auto val="1"/>
        <c:lblOffset val="100"/>
        <c:baseTimeUnit val="years"/>
      </c:dateAx>
      <c:valAx>
        <c:axId val="45240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D7F-486A-812A-7D098597C2E5}"/>
            </c:ext>
          </c:extLst>
        </c:ser>
        <c:dLbls>
          <c:showLegendKey val="0"/>
          <c:showVal val="0"/>
          <c:showCatName val="0"/>
          <c:showSerName val="0"/>
          <c:showPercent val="0"/>
          <c:showBubbleSize val="0"/>
        </c:dLbls>
        <c:gapWidth val="150"/>
        <c:axId val="452412656"/>
        <c:axId val="4524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6D7F-486A-812A-7D098597C2E5}"/>
            </c:ext>
          </c:extLst>
        </c:ser>
        <c:dLbls>
          <c:showLegendKey val="0"/>
          <c:showVal val="0"/>
          <c:showCatName val="0"/>
          <c:showSerName val="0"/>
          <c:showPercent val="0"/>
          <c:showBubbleSize val="0"/>
        </c:dLbls>
        <c:marker val="1"/>
        <c:smooth val="0"/>
        <c:axId val="452412656"/>
        <c:axId val="452413440"/>
      </c:lineChart>
      <c:dateAx>
        <c:axId val="452412656"/>
        <c:scaling>
          <c:orientation val="minMax"/>
        </c:scaling>
        <c:delete val="1"/>
        <c:axPos val="b"/>
        <c:numFmt formatCode="&quot;H&quot;yy" sourceLinked="1"/>
        <c:majorTickMark val="none"/>
        <c:minorTickMark val="none"/>
        <c:tickLblPos val="none"/>
        <c:crossAx val="452413440"/>
        <c:crosses val="autoZero"/>
        <c:auto val="1"/>
        <c:lblOffset val="100"/>
        <c:baseTimeUnit val="years"/>
      </c:dateAx>
      <c:valAx>
        <c:axId val="4524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1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33.06</c:v>
                </c:pt>
                <c:pt idx="4">
                  <c:v>17.07</c:v>
                </c:pt>
              </c:numCache>
            </c:numRef>
          </c:val>
          <c:extLst>
            <c:ext xmlns:c16="http://schemas.microsoft.com/office/drawing/2014/chart" uri="{C3380CC4-5D6E-409C-BE32-E72D297353CC}">
              <c16:uniqueId val="{00000000-BC75-45A8-BF11-501FA67E4C37}"/>
            </c:ext>
          </c:extLst>
        </c:ser>
        <c:dLbls>
          <c:showLegendKey val="0"/>
          <c:showVal val="0"/>
          <c:showCatName val="0"/>
          <c:showSerName val="0"/>
          <c:showPercent val="0"/>
          <c:showBubbleSize val="0"/>
        </c:dLbls>
        <c:gapWidth val="150"/>
        <c:axId val="452409912"/>
        <c:axId val="45241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BC75-45A8-BF11-501FA67E4C37}"/>
            </c:ext>
          </c:extLst>
        </c:ser>
        <c:dLbls>
          <c:showLegendKey val="0"/>
          <c:showVal val="0"/>
          <c:showCatName val="0"/>
          <c:showSerName val="0"/>
          <c:showPercent val="0"/>
          <c:showBubbleSize val="0"/>
        </c:dLbls>
        <c:marker val="1"/>
        <c:smooth val="0"/>
        <c:axId val="452409912"/>
        <c:axId val="452413832"/>
      </c:lineChart>
      <c:dateAx>
        <c:axId val="452409912"/>
        <c:scaling>
          <c:orientation val="minMax"/>
        </c:scaling>
        <c:delete val="1"/>
        <c:axPos val="b"/>
        <c:numFmt formatCode="&quot;H&quot;yy" sourceLinked="1"/>
        <c:majorTickMark val="none"/>
        <c:minorTickMark val="none"/>
        <c:tickLblPos val="none"/>
        <c:crossAx val="452413832"/>
        <c:crosses val="autoZero"/>
        <c:auto val="1"/>
        <c:lblOffset val="100"/>
        <c:baseTimeUnit val="years"/>
      </c:dateAx>
      <c:valAx>
        <c:axId val="45241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844.46</c:v>
                </c:pt>
                <c:pt idx="4">
                  <c:v>587.76</c:v>
                </c:pt>
              </c:numCache>
            </c:numRef>
          </c:val>
          <c:extLst>
            <c:ext xmlns:c16="http://schemas.microsoft.com/office/drawing/2014/chart" uri="{C3380CC4-5D6E-409C-BE32-E72D297353CC}">
              <c16:uniqueId val="{00000000-489A-491B-9F1F-D4708A561E47}"/>
            </c:ext>
          </c:extLst>
        </c:ser>
        <c:dLbls>
          <c:showLegendKey val="0"/>
          <c:showVal val="0"/>
          <c:showCatName val="0"/>
          <c:showSerName val="0"/>
          <c:showPercent val="0"/>
          <c:showBubbleSize val="0"/>
        </c:dLbls>
        <c:gapWidth val="150"/>
        <c:axId val="173425352"/>
        <c:axId val="452107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489A-491B-9F1F-D4708A561E47}"/>
            </c:ext>
          </c:extLst>
        </c:ser>
        <c:dLbls>
          <c:showLegendKey val="0"/>
          <c:showVal val="0"/>
          <c:showCatName val="0"/>
          <c:showSerName val="0"/>
          <c:showPercent val="0"/>
          <c:showBubbleSize val="0"/>
        </c:dLbls>
        <c:marker val="1"/>
        <c:smooth val="0"/>
        <c:axId val="173425352"/>
        <c:axId val="452107656"/>
      </c:lineChart>
      <c:dateAx>
        <c:axId val="173425352"/>
        <c:scaling>
          <c:orientation val="minMax"/>
        </c:scaling>
        <c:delete val="1"/>
        <c:axPos val="b"/>
        <c:numFmt formatCode="&quot;H&quot;yy" sourceLinked="1"/>
        <c:majorTickMark val="none"/>
        <c:minorTickMark val="none"/>
        <c:tickLblPos val="none"/>
        <c:crossAx val="452107656"/>
        <c:crosses val="autoZero"/>
        <c:auto val="1"/>
        <c:lblOffset val="100"/>
        <c:baseTimeUnit val="years"/>
      </c:dateAx>
      <c:valAx>
        <c:axId val="452107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4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62.16</c:v>
                </c:pt>
                <c:pt idx="4">
                  <c:v>71.11</c:v>
                </c:pt>
              </c:numCache>
            </c:numRef>
          </c:val>
          <c:extLst>
            <c:ext xmlns:c16="http://schemas.microsoft.com/office/drawing/2014/chart" uri="{C3380CC4-5D6E-409C-BE32-E72D297353CC}">
              <c16:uniqueId val="{00000000-BD38-4055-A378-D43C739A16CF}"/>
            </c:ext>
          </c:extLst>
        </c:ser>
        <c:dLbls>
          <c:showLegendKey val="0"/>
          <c:showVal val="0"/>
          <c:showCatName val="0"/>
          <c:showSerName val="0"/>
          <c:showPercent val="0"/>
          <c:showBubbleSize val="0"/>
        </c:dLbls>
        <c:gapWidth val="150"/>
        <c:axId val="452104128"/>
        <c:axId val="4521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BD38-4055-A378-D43C739A16CF}"/>
            </c:ext>
          </c:extLst>
        </c:ser>
        <c:dLbls>
          <c:showLegendKey val="0"/>
          <c:showVal val="0"/>
          <c:showCatName val="0"/>
          <c:showSerName val="0"/>
          <c:showPercent val="0"/>
          <c:showBubbleSize val="0"/>
        </c:dLbls>
        <c:marker val="1"/>
        <c:smooth val="0"/>
        <c:axId val="452104128"/>
        <c:axId val="452105696"/>
      </c:lineChart>
      <c:dateAx>
        <c:axId val="452104128"/>
        <c:scaling>
          <c:orientation val="minMax"/>
        </c:scaling>
        <c:delete val="1"/>
        <c:axPos val="b"/>
        <c:numFmt formatCode="&quot;H&quot;yy" sourceLinked="1"/>
        <c:majorTickMark val="none"/>
        <c:minorTickMark val="none"/>
        <c:tickLblPos val="none"/>
        <c:crossAx val="452105696"/>
        <c:crosses val="autoZero"/>
        <c:auto val="1"/>
        <c:lblOffset val="100"/>
        <c:baseTimeUnit val="years"/>
      </c:dateAx>
      <c:valAx>
        <c:axId val="45210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267.83</c:v>
                </c:pt>
                <c:pt idx="4">
                  <c:v>235.31</c:v>
                </c:pt>
              </c:numCache>
            </c:numRef>
          </c:val>
          <c:extLst>
            <c:ext xmlns:c16="http://schemas.microsoft.com/office/drawing/2014/chart" uri="{C3380CC4-5D6E-409C-BE32-E72D297353CC}">
              <c16:uniqueId val="{00000000-6AC5-42D8-B55A-37EEB2F1BEEB}"/>
            </c:ext>
          </c:extLst>
        </c:ser>
        <c:dLbls>
          <c:showLegendKey val="0"/>
          <c:showVal val="0"/>
          <c:showCatName val="0"/>
          <c:showSerName val="0"/>
          <c:showPercent val="0"/>
          <c:showBubbleSize val="0"/>
        </c:dLbls>
        <c:gapWidth val="150"/>
        <c:axId val="452108832"/>
        <c:axId val="45210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6AC5-42D8-B55A-37EEB2F1BEEB}"/>
            </c:ext>
          </c:extLst>
        </c:ser>
        <c:dLbls>
          <c:showLegendKey val="0"/>
          <c:showVal val="0"/>
          <c:showCatName val="0"/>
          <c:showSerName val="0"/>
          <c:showPercent val="0"/>
          <c:showBubbleSize val="0"/>
        </c:dLbls>
        <c:marker val="1"/>
        <c:smooth val="0"/>
        <c:axId val="452108832"/>
        <c:axId val="452103344"/>
      </c:lineChart>
      <c:dateAx>
        <c:axId val="452108832"/>
        <c:scaling>
          <c:orientation val="minMax"/>
        </c:scaling>
        <c:delete val="1"/>
        <c:axPos val="b"/>
        <c:numFmt formatCode="&quot;H&quot;yy" sourceLinked="1"/>
        <c:majorTickMark val="none"/>
        <c:minorTickMark val="none"/>
        <c:tickLblPos val="none"/>
        <c:crossAx val="452103344"/>
        <c:crosses val="autoZero"/>
        <c:auto val="1"/>
        <c:lblOffset val="100"/>
        <c:baseTimeUnit val="years"/>
      </c:dateAx>
      <c:valAx>
        <c:axId val="45210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N12" sqref="N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一関市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111792</v>
      </c>
      <c r="AM8" s="42"/>
      <c r="AN8" s="42"/>
      <c r="AO8" s="42"/>
      <c r="AP8" s="42"/>
      <c r="AQ8" s="42"/>
      <c r="AR8" s="42"/>
      <c r="AS8" s="42"/>
      <c r="AT8" s="35">
        <f>データ!T6</f>
        <v>1256.42</v>
      </c>
      <c r="AU8" s="35"/>
      <c r="AV8" s="35"/>
      <c r="AW8" s="35"/>
      <c r="AX8" s="35"/>
      <c r="AY8" s="35"/>
      <c r="AZ8" s="35"/>
      <c r="BA8" s="35"/>
      <c r="BB8" s="35">
        <f>データ!U6</f>
        <v>88.98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72.900000000000006</v>
      </c>
      <c r="J10" s="35"/>
      <c r="K10" s="35"/>
      <c r="L10" s="35"/>
      <c r="M10" s="35"/>
      <c r="N10" s="35"/>
      <c r="O10" s="35"/>
      <c r="P10" s="35">
        <f>データ!P6</f>
        <v>3.31</v>
      </c>
      <c r="Q10" s="35"/>
      <c r="R10" s="35"/>
      <c r="S10" s="35"/>
      <c r="T10" s="35"/>
      <c r="U10" s="35"/>
      <c r="V10" s="35"/>
      <c r="W10" s="35">
        <f>データ!Q6</f>
        <v>97.18</v>
      </c>
      <c r="X10" s="35"/>
      <c r="Y10" s="35"/>
      <c r="Z10" s="35"/>
      <c r="AA10" s="35"/>
      <c r="AB10" s="35"/>
      <c r="AC10" s="35"/>
      <c r="AD10" s="42">
        <f>データ!R6</f>
        <v>3300</v>
      </c>
      <c r="AE10" s="42"/>
      <c r="AF10" s="42"/>
      <c r="AG10" s="42"/>
      <c r="AH10" s="42"/>
      <c r="AI10" s="42"/>
      <c r="AJ10" s="42"/>
      <c r="AK10" s="2"/>
      <c r="AL10" s="42">
        <f>データ!V6</f>
        <v>3664</v>
      </c>
      <c r="AM10" s="42"/>
      <c r="AN10" s="42"/>
      <c r="AO10" s="42"/>
      <c r="AP10" s="42"/>
      <c r="AQ10" s="42"/>
      <c r="AR10" s="42"/>
      <c r="AS10" s="42"/>
      <c r="AT10" s="35">
        <f>データ!W6</f>
        <v>1.86</v>
      </c>
      <c r="AU10" s="35"/>
      <c r="AV10" s="35"/>
      <c r="AW10" s="35"/>
      <c r="AX10" s="35"/>
      <c r="AY10" s="35"/>
      <c r="AZ10" s="35"/>
      <c r="BA10" s="35"/>
      <c r="BB10" s="35">
        <f>データ!X6</f>
        <v>1969.89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Xt4EPOpHGr+tX9UkXsqUgDQi+sKaHFhShhhB2IkNubyDOftwhF4kcFUh5cQ7Ohk3c59hbwaYtS4ohMU7Hio8UQ==" saltValue="aM/2OyuBvYM04n+ZEacy5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32093</v>
      </c>
      <c r="D6" s="19">
        <f t="shared" si="3"/>
        <v>46</v>
      </c>
      <c r="E6" s="19">
        <f t="shared" si="3"/>
        <v>17</v>
      </c>
      <c r="F6" s="19">
        <f t="shared" si="3"/>
        <v>5</v>
      </c>
      <c r="G6" s="19">
        <f t="shared" si="3"/>
        <v>0</v>
      </c>
      <c r="H6" s="19" t="str">
        <f t="shared" si="3"/>
        <v>岩手県　一関市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72.900000000000006</v>
      </c>
      <c r="P6" s="20">
        <f t="shared" si="3"/>
        <v>3.31</v>
      </c>
      <c r="Q6" s="20">
        <f t="shared" si="3"/>
        <v>97.18</v>
      </c>
      <c r="R6" s="20">
        <f t="shared" si="3"/>
        <v>3300</v>
      </c>
      <c r="S6" s="20">
        <f t="shared" si="3"/>
        <v>111792</v>
      </c>
      <c r="T6" s="20">
        <f t="shared" si="3"/>
        <v>1256.42</v>
      </c>
      <c r="U6" s="20">
        <f t="shared" si="3"/>
        <v>88.98</v>
      </c>
      <c r="V6" s="20">
        <f t="shared" si="3"/>
        <v>3664</v>
      </c>
      <c r="W6" s="20">
        <f t="shared" si="3"/>
        <v>1.86</v>
      </c>
      <c r="X6" s="20">
        <f t="shared" si="3"/>
        <v>1969.89</v>
      </c>
      <c r="Y6" s="21" t="str">
        <f>IF(Y7="",NA(),Y7)</f>
        <v>-</v>
      </c>
      <c r="Z6" s="21" t="str">
        <f t="shared" ref="Z6:AH6" si="4">IF(Z7="",NA(),Z7)</f>
        <v>-</v>
      </c>
      <c r="AA6" s="21" t="str">
        <f t="shared" si="4"/>
        <v>-</v>
      </c>
      <c r="AB6" s="21">
        <f t="shared" si="4"/>
        <v>109.79</v>
      </c>
      <c r="AC6" s="21">
        <f t="shared" si="4"/>
        <v>111.18</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33.06</v>
      </c>
      <c r="AY6" s="21">
        <f t="shared" si="6"/>
        <v>17.07</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844.46</v>
      </c>
      <c r="BJ6" s="21">
        <f t="shared" si="7"/>
        <v>587.76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62.16</v>
      </c>
      <c r="BU6" s="21">
        <f t="shared" si="8"/>
        <v>71.11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267.83</v>
      </c>
      <c r="CF6" s="21">
        <f t="shared" si="9"/>
        <v>235.31</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37.770000000000003</v>
      </c>
      <c r="CQ6" s="21">
        <f t="shared" si="10"/>
        <v>37.159999999999997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82.06</v>
      </c>
      <c r="DB6" s="21">
        <f t="shared" si="11"/>
        <v>82.04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3.9</v>
      </c>
      <c r="DM6" s="21">
        <f t="shared" si="12"/>
        <v>7.76</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32093</v>
      </c>
      <c r="D7" s="23">
        <v>46</v>
      </c>
      <c r="E7" s="23">
        <v>17</v>
      </c>
      <c r="F7" s="23">
        <v>5</v>
      </c>
      <c r="G7" s="23">
        <v>0</v>
      </c>
      <c r="H7" s="23" t="s">
        <v>96</v>
      </c>
      <c r="I7" s="23" t="s">
        <v>97</v>
      </c>
      <c r="J7" s="23" t="s">
        <v>98</v>
      </c>
      <c r="K7" s="23" t="s">
        <v>99</v>
      </c>
      <c r="L7" s="23" t="s">
        <v>100</v>
      </c>
      <c r="M7" s="23" t="s">
        <v>101</v>
      </c>
      <c r="N7" s="24" t="s">
        <v>102</v>
      </c>
      <c r="O7" s="24">
        <v>72.900000000000006</v>
      </c>
      <c r="P7" s="24">
        <v>3.31</v>
      </c>
      <c r="Q7" s="24">
        <v>97.18</v>
      </c>
      <c r="R7" s="24">
        <v>3300</v>
      </c>
      <c r="S7" s="24">
        <v>111792</v>
      </c>
      <c r="T7" s="24">
        <v>1256.42</v>
      </c>
      <c r="U7" s="24">
        <v>88.98</v>
      </c>
      <c r="V7" s="24">
        <v>3664</v>
      </c>
      <c r="W7" s="24">
        <v>1.86</v>
      </c>
      <c r="X7" s="24">
        <v>1969.89</v>
      </c>
      <c r="Y7" s="24" t="s">
        <v>102</v>
      </c>
      <c r="Z7" s="24" t="s">
        <v>102</v>
      </c>
      <c r="AA7" s="24" t="s">
        <v>102</v>
      </c>
      <c r="AB7" s="24">
        <v>109.79</v>
      </c>
      <c r="AC7" s="24">
        <v>111.18</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33.06</v>
      </c>
      <c r="AY7" s="24">
        <v>17.07</v>
      </c>
      <c r="AZ7" s="24" t="s">
        <v>102</v>
      </c>
      <c r="BA7" s="24" t="s">
        <v>102</v>
      </c>
      <c r="BB7" s="24" t="s">
        <v>102</v>
      </c>
      <c r="BC7" s="24">
        <v>29.13</v>
      </c>
      <c r="BD7" s="24">
        <v>35.69</v>
      </c>
      <c r="BE7" s="24">
        <v>34.770000000000003</v>
      </c>
      <c r="BF7" s="24" t="s">
        <v>102</v>
      </c>
      <c r="BG7" s="24" t="s">
        <v>102</v>
      </c>
      <c r="BH7" s="24" t="s">
        <v>102</v>
      </c>
      <c r="BI7" s="24">
        <v>844.46</v>
      </c>
      <c r="BJ7" s="24">
        <v>587.76</v>
      </c>
      <c r="BK7" s="24" t="s">
        <v>102</v>
      </c>
      <c r="BL7" s="24" t="s">
        <v>102</v>
      </c>
      <c r="BM7" s="24" t="s">
        <v>102</v>
      </c>
      <c r="BN7" s="24">
        <v>867.83</v>
      </c>
      <c r="BO7" s="24">
        <v>791.76</v>
      </c>
      <c r="BP7" s="24">
        <v>786.37</v>
      </c>
      <c r="BQ7" s="24" t="s">
        <v>102</v>
      </c>
      <c r="BR7" s="24" t="s">
        <v>102</v>
      </c>
      <c r="BS7" s="24" t="s">
        <v>102</v>
      </c>
      <c r="BT7" s="24">
        <v>62.16</v>
      </c>
      <c r="BU7" s="24">
        <v>71.11</v>
      </c>
      <c r="BV7" s="24" t="s">
        <v>102</v>
      </c>
      <c r="BW7" s="24" t="s">
        <v>102</v>
      </c>
      <c r="BX7" s="24" t="s">
        <v>102</v>
      </c>
      <c r="BY7" s="24">
        <v>57.08</v>
      </c>
      <c r="BZ7" s="24">
        <v>56.26</v>
      </c>
      <c r="CA7" s="24">
        <v>60.65</v>
      </c>
      <c r="CB7" s="24" t="s">
        <v>102</v>
      </c>
      <c r="CC7" s="24" t="s">
        <v>102</v>
      </c>
      <c r="CD7" s="24" t="s">
        <v>102</v>
      </c>
      <c r="CE7" s="24">
        <v>267.83</v>
      </c>
      <c r="CF7" s="24">
        <v>235.31</v>
      </c>
      <c r="CG7" s="24" t="s">
        <v>102</v>
      </c>
      <c r="CH7" s="24" t="s">
        <v>102</v>
      </c>
      <c r="CI7" s="24" t="s">
        <v>102</v>
      </c>
      <c r="CJ7" s="24">
        <v>274.99</v>
      </c>
      <c r="CK7" s="24">
        <v>282.08999999999997</v>
      </c>
      <c r="CL7" s="24">
        <v>256.97000000000003</v>
      </c>
      <c r="CM7" s="24" t="s">
        <v>102</v>
      </c>
      <c r="CN7" s="24" t="s">
        <v>102</v>
      </c>
      <c r="CO7" s="24" t="s">
        <v>102</v>
      </c>
      <c r="CP7" s="24">
        <v>37.770000000000003</v>
      </c>
      <c r="CQ7" s="24">
        <v>37.159999999999997</v>
      </c>
      <c r="CR7" s="24" t="s">
        <v>102</v>
      </c>
      <c r="CS7" s="24" t="s">
        <v>102</v>
      </c>
      <c r="CT7" s="24" t="s">
        <v>102</v>
      </c>
      <c r="CU7" s="24">
        <v>54.83</v>
      </c>
      <c r="CV7" s="24">
        <v>66.53</v>
      </c>
      <c r="CW7" s="24">
        <v>61.14</v>
      </c>
      <c r="CX7" s="24" t="s">
        <v>102</v>
      </c>
      <c r="CY7" s="24" t="s">
        <v>102</v>
      </c>
      <c r="CZ7" s="24" t="s">
        <v>102</v>
      </c>
      <c r="DA7" s="24">
        <v>82.06</v>
      </c>
      <c r="DB7" s="24">
        <v>82.04</v>
      </c>
      <c r="DC7" s="24" t="s">
        <v>102</v>
      </c>
      <c r="DD7" s="24" t="s">
        <v>102</v>
      </c>
      <c r="DE7" s="24" t="s">
        <v>102</v>
      </c>
      <c r="DF7" s="24">
        <v>84.7</v>
      </c>
      <c r="DG7" s="24">
        <v>84.67</v>
      </c>
      <c r="DH7" s="24">
        <v>86.91</v>
      </c>
      <c r="DI7" s="24" t="s">
        <v>102</v>
      </c>
      <c r="DJ7" s="24" t="s">
        <v>102</v>
      </c>
      <c r="DK7" s="24" t="s">
        <v>102</v>
      </c>
      <c r="DL7" s="24">
        <v>3.9</v>
      </c>
      <c r="DM7" s="24">
        <v>7.76</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099969</cp:lastModifiedBy>
  <cp:lastPrinted>2023-01-19T06:28:45Z</cp:lastPrinted>
  <dcterms:created xsi:type="dcterms:W3CDTF">2022-12-01T01:32:12Z</dcterms:created>
  <dcterms:modified xsi:type="dcterms:W3CDTF">2023-02-10T06:21:14Z</dcterms:modified>
  <cp:category/>
</cp:coreProperties>
</file>