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shinichi\Desktop\07遠野市\"/>
    </mc:Choice>
  </mc:AlternateContent>
  <xr:revisionPtr revIDLastSave="0" documentId="13_ncr:1_{729B1C3F-8D19-44A0-9A0D-E7A8508EB54D}" xr6:coauthVersionLast="36" xr6:coauthVersionMax="36" xr10:uidLastSave="{00000000-0000-0000-0000-000000000000}"/>
  <workbookProtection workbookAlgorithmName="SHA-512" workbookHashValue="et/wT/vDRl/TCEspoG8U3i+pxUX4wEsomu/S911K0wqBd7an1ecQuZ8QXUmXoV/lbBfUwLxf8jYV/t0SF2GZqA==" workbookSaltValue="3DvAZSvoDmOtJEdSEqF4b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AL10" i="4"/>
  <c r="W10" i="4"/>
  <c r="I10" i="4"/>
  <c r="B10" i="4"/>
  <c r="AT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<sst xmlns="http://schemas.openxmlformats.org/spreadsheetml/2006/main" count="228" uniqueCount="114">
  <si>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</si>
  <si>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</si>
  <si>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</si>
  <si>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</si>
  <si>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</si>
  <si>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</si>
  <si>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</si>
  <si>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</si>
  <si>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</si>
  <si>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</si>
  <si>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</si>
  <si>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</si>
  <si>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</si>
  <si>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</si>
  <si>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</si>
  <si>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</si>
  <si>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</si>
  <si>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</si>
  <si>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</si>
  <si>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</si>
  <si>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</si>
  <si>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</si>
  <si>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</si>
  <si>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</si>
  <si>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</si>
  <si>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</si>
  <si>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</si>
  <si>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</si>
  <si>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</si>
  <si>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</si>
  <si>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</si>
  <si>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</si>
  <si>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</si>
  <si>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</si>
  <si>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</si>
  <si>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</si>
  <si>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</si>
  <si>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</si>
  <si>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</si>
  <si>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</si>
  <si>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</si>
  <si>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</si>
  <si>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</si>
  <si>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</si>
  <si>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</si>
  <si>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</si>
  <si>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</si>
  <si>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</si>
  <si>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</si>
  <si>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</si>
  <si>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</si>
  <si>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</si>
  <si>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</si>
  <si>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</si>
  <si>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</si>
  <si>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</si>
  <si>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</si>
  <si>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</si>
  <si>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</si>
  <si>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</si>
  <si>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</si>
  <si>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</si>
  <si>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</si>
  <si>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</si>
  <si>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</si>
  <si>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</si>
  <si>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</si>
  <si>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</si>
  <si>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</si>
  <si>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</si>
  <si>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</si>
  <si>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</si>
  <si>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</si>
  <si>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</si>
  <si>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</si>
  <si>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</si>
  <si>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</si>
  <si>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</si>
  <si>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</si>
  <si>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</si>
  <si>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</si>
  <si>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</si>
  <si>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</si>
  <si>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</si>
  <si>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</si>
  <si>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</si>
  <si>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</si>
  <si>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</si>
  <si>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</si>
  <si>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</si>
  <si>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</si>
  <si>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</si>
  <si>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</si>
  <si>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遠野市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</si>
  <si>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</si>
  <si>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</si>
  <si>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</si>
  <si>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</si>
  <si>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</si>
  <si>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</si>
  <si>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</si>
  <si>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</si>
  <si>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</si>
  <si>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</si>
  <si>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</si>
  <si>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</si>
  <si>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</si>
  <si>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</si>
  <si>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</si>
  <si>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</si>
  <si>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</si>
  <si>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①経常収支比率は、過去５年間ともに100％以上となっており、黒字経営である。今後は、国庫補助事業等により資本費が増大し、この比率は減少することが予想される。
②累積欠損金比率は、過去５年間発生していない。
③流動比率は、補助事業に伴う一般会計からの繰入金が増加したことなどより、増加している。
④企業債残高対給水収益比率は、企業債残高が増加し、給水収益が減少したことから、増加している。
⑤料金回収率は、昨年度より改善されたものの依然として100％を下回っている。
⑥給水原価は、前年度と比較し、経常費用が減少したことに伴い、減少している。
⑦施設利用率は、一定の水準を保っているものの類似団体平均値を下回っている。
⑧有収率も、一定の水準を保っているものの類似団体平均値を下回っている。</t>
    <rPh sb="1" eb="3">
      <t>ケイジョウ</t>
    </rPh>
    <rPh sb="3" eb="5">
      <t>シュウシ</t>
    </rPh>
    <rPh sb="5" eb="7">
      <t>ヒリツ</t>
    </rPh>
    <rPh sb="9" eb="11">
      <t>カコ</t>
    </rPh>
    <rPh sb="12" eb="14">
      <t>ネンカン</t>
    </rPh>
    <rPh sb="21" eb="23">
      <t>イジョウ</t>
    </rPh>
    <rPh sb="30" eb="32">
      <t>クロジ</t>
    </rPh>
    <rPh sb="32" eb="34">
      <t>ケイエイ</t>
    </rPh>
    <rPh sb="38" eb="40">
      <t>コンゴ</t>
    </rPh>
    <rPh sb="42" eb="44">
      <t>コッコ</t>
    </rPh>
    <rPh sb="44" eb="46">
      <t>ホジョ</t>
    </rPh>
    <rPh sb="46" eb="48">
      <t>ジギョウ</t>
    </rPh>
    <rPh sb="48" eb="49">
      <t>トウ</t>
    </rPh>
    <rPh sb="52" eb="54">
      <t>シホン</t>
    </rPh>
    <rPh sb="54" eb="55">
      <t>ヒ</t>
    </rPh>
    <rPh sb="56" eb="58">
      <t>ゾウダイ</t>
    </rPh>
    <rPh sb="62" eb="64">
      <t>ヒリツ</t>
    </rPh>
    <rPh sb="65" eb="67">
      <t>ゲンショウ</t>
    </rPh>
    <rPh sb="72" eb="74">
      <t>ヨソウ</t>
    </rPh>
    <rPh sb="80" eb="82">
      <t>ルイセキ</t>
    </rPh>
    <rPh sb="82" eb="84">
      <t>ケッソン</t>
    </rPh>
    <rPh sb="84" eb="85">
      <t>キン</t>
    </rPh>
    <rPh sb="85" eb="87">
      <t>ヒリツ</t>
    </rPh>
    <rPh sb="89" eb="91">
      <t>カコ</t>
    </rPh>
    <rPh sb="92" eb="94">
      <t>ネンカン</t>
    </rPh>
    <rPh sb="94" eb="96">
      <t>ハッセイ</t>
    </rPh>
    <rPh sb="104" eb="106">
      <t>リュウドウ</t>
    </rPh>
    <rPh sb="106" eb="108">
      <t>ヒリツ</t>
    </rPh>
    <rPh sb="110" eb="112">
      <t>ホジョ</t>
    </rPh>
    <rPh sb="112" eb="114">
      <t>ジギョウ</t>
    </rPh>
    <rPh sb="115" eb="116">
      <t>トモナ</t>
    </rPh>
    <rPh sb="117" eb="119">
      <t>イッパン</t>
    </rPh>
    <rPh sb="119" eb="121">
      <t>カイケイ</t>
    </rPh>
    <rPh sb="124" eb="126">
      <t>クリイレ</t>
    </rPh>
    <rPh sb="126" eb="127">
      <t>キン</t>
    </rPh>
    <rPh sb="128" eb="130">
      <t>ゾウカ</t>
    </rPh>
    <rPh sb="139" eb="141">
      <t>ゾウカ</t>
    </rPh>
    <rPh sb="148" eb="150">
      <t>キギョウ</t>
    </rPh>
    <rPh sb="150" eb="151">
      <t>サイ</t>
    </rPh>
    <rPh sb="151" eb="153">
      <t>ザンダカ</t>
    </rPh>
    <rPh sb="153" eb="154">
      <t>タイ</t>
    </rPh>
    <rPh sb="154" eb="156">
      <t>キュウスイ</t>
    </rPh>
    <rPh sb="156" eb="158">
      <t>シュウエキ</t>
    </rPh>
    <rPh sb="158" eb="160">
      <t>ヒリツ</t>
    </rPh>
    <rPh sb="162" eb="164">
      <t>キギョウ</t>
    </rPh>
    <rPh sb="164" eb="165">
      <t>サイ</t>
    </rPh>
    <rPh sb="165" eb="167">
      <t>ザンダカ</t>
    </rPh>
    <rPh sb="168" eb="170">
      <t>ゾウカ</t>
    </rPh>
    <rPh sb="172" eb="174">
      <t>キュウスイ</t>
    </rPh>
    <rPh sb="174" eb="176">
      <t>シュウエキ</t>
    </rPh>
    <rPh sb="177" eb="179">
      <t>ゲンショウ</t>
    </rPh>
    <rPh sb="186" eb="188">
      <t>ゾウカ</t>
    </rPh>
    <rPh sb="195" eb="197">
      <t>リョウキン</t>
    </rPh>
    <rPh sb="197" eb="199">
      <t>カイシュウ</t>
    </rPh>
    <rPh sb="199" eb="200">
      <t>リツ</t>
    </rPh>
    <rPh sb="202" eb="205">
      <t>サクネンド</t>
    </rPh>
    <rPh sb="207" eb="209">
      <t>カイゼン</t>
    </rPh>
    <rPh sb="215" eb="217">
      <t>イゼン</t>
    </rPh>
    <rPh sb="225" eb="227">
      <t>シタマワ</t>
    </rPh>
    <rPh sb="234" eb="236">
      <t>キュウスイ</t>
    </rPh>
    <rPh sb="236" eb="238">
      <t>ゲンカ</t>
    </rPh>
    <rPh sb="240" eb="243">
      <t>ゼンネンド</t>
    </rPh>
    <rPh sb="244" eb="246">
      <t>ヒカク</t>
    </rPh>
    <rPh sb="248" eb="250">
      <t>ケイジョウ</t>
    </rPh>
    <rPh sb="250" eb="252">
      <t>ヒヨウ</t>
    </rPh>
    <rPh sb="253" eb="255">
      <t>ゲンショウ</t>
    </rPh>
    <rPh sb="260" eb="261">
      <t>トモナ</t>
    </rPh>
    <rPh sb="263" eb="265">
      <t>ゲンショウ</t>
    </rPh>
    <rPh sb="272" eb="274">
      <t>シセツ</t>
    </rPh>
    <rPh sb="274" eb="276">
      <t>リヨウ</t>
    </rPh>
    <rPh sb="276" eb="277">
      <t>リツ</t>
    </rPh>
    <rPh sb="279" eb="281">
      <t>イッテイ</t>
    </rPh>
    <rPh sb="282" eb="284">
      <t>スイジュン</t>
    </rPh>
    <rPh sb="285" eb="286">
      <t>タモ</t>
    </rPh>
    <rPh sb="293" eb="295">
      <t>ルイジ</t>
    </rPh>
    <rPh sb="295" eb="297">
      <t>ダンタイ</t>
    </rPh>
    <rPh sb="297" eb="300">
      <t>ヘイキンチ</t>
    </rPh>
    <rPh sb="301" eb="303">
      <t>シタマワ</t>
    </rPh>
    <rPh sb="310" eb="313">
      <t>ユウシュウリツ</t>
    </rPh>
    <rPh sb="315" eb="317">
      <t>イッテイ</t>
    </rPh>
    <rPh sb="318" eb="320">
      <t>スイジュン</t>
    </rPh>
    <rPh sb="321" eb="322">
      <t>タモ</t>
    </rPh>
    <rPh sb="329" eb="331">
      <t>ルイジ</t>
    </rPh>
    <rPh sb="331" eb="333">
      <t>ダンタイ</t>
    </rPh>
    <rPh sb="333" eb="336">
      <t>ヘイキンチ</t>
    </rPh>
    <rPh sb="337" eb="339">
      <t>シタマワ</t>
    </rPh>
    <phoneticPr fontId="4"/>
  </si>
  <si>
    <t>　経営の健全性・効率性の各項目を分析すると、経営に関する指標については、類似団体平均値並みの経営状況であるが、依然、施設利用率及び有収率は類似団体平均値を下回っている。
　老朽化の状況について、管路経年化比率に読み取れるように、更新が老朽化に追いつけない状況になっているが、管路更新率は、類似団体平均値を上回っている。
　今後も「第２次水道ビジョン」に基づき、経営基盤の強化と計画的な施設及び管路の更新に努めていきたい。</t>
    <rPh sb="1" eb="3">
      <t>ケイエイ</t>
    </rPh>
    <rPh sb="4" eb="7">
      <t>ケンゼンセイ</t>
    </rPh>
    <rPh sb="8" eb="11">
      <t>コウリツセイ</t>
    </rPh>
    <rPh sb="12" eb="15">
      <t>カクコウモク</t>
    </rPh>
    <rPh sb="16" eb="18">
      <t>ブンセキ</t>
    </rPh>
    <rPh sb="22" eb="24">
      <t>ケイエイ</t>
    </rPh>
    <rPh sb="25" eb="26">
      <t>カン</t>
    </rPh>
    <rPh sb="28" eb="30">
      <t>シヒョウ</t>
    </rPh>
    <rPh sb="36" eb="38">
      <t>ルイジ</t>
    </rPh>
    <rPh sb="38" eb="40">
      <t>ダンタイ</t>
    </rPh>
    <rPh sb="40" eb="43">
      <t>ヘイキンチ</t>
    </rPh>
    <rPh sb="43" eb="44">
      <t>ナ</t>
    </rPh>
    <rPh sb="46" eb="48">
      <t>ケイエイ</t>
    </rPh>
    <rPh sb="48" eb="50">
      <t>ジョウキョウ</t>
    </rPh>
    <rPh sb="55" eb="57">
      <t>イゼン</t>
    </rPh>
    <rPh sb="58" eb="60">
      <t>シセツ</t>
    </rPh>
    <rPh sb="60" eb="62">
      <t>リヨウ</t>
    </rPh>
    <rPh sb="62" eb="63">
      <t>リツ</t>
    </rPh>
    <rPh sb="63" eb="64">
      <t>オヨ</t>
    </rPh>
    <rPh sb="65" eb="68">
      <t>ユウシュウリツ</t>
    </rPh>
    <rPh sb="69" eb="71">
      <t>ルイジ</t>
    </rPh>
    <rPh sb="71" eb="73">
      <t>ダンタイ</t>
    </rPh>
    <rPh sb="73" eb="76">
      <t>ヘイキンチ</t>
    </rPh>
    <rPh sb="77" eb="79">
      <t>シタマワ</t>
    </rPh>
    <rPh sb="86" eb="89">
      <t>ロウキュウカ</t>
    </rPh>
    <rPh sb="90" eb="92">
      <t>ジョウキョウ</t>
    </rPh>
    <rPh sb="97" eb="99">
      <t>カンロ</t>
    </rPh>
    <rPh sb="99" eb="102">
      <t>ケイネンカ</t>
    </rPh>
    <rPh sb="102" eb="104">
      <t>ヒリツ</t>
    </rPh>
    <rPh sb="105" eb="106">
      <t>ヨ</t>
    </rPh>
    <rPh sb="107" eb="108">
      <t>ト</t>
    </rPh>
    <rPh sb="114" eb="116">
      <t>コウシン</t>
    </rPh>
    <rPh sb="117" eb="120">
      <t>ロウキュウカ</t>
    </rPh>
    <rPh sb="121" eb="122">
      <t>オ</t>
    </rPh>
    <rPh sb="127" eb="129">
      <t>ジョウキョウ</t>
    </rPh>
    <rPh sb="137" eb="139">
      <t>カンロ</t>
    </rPh>
    <rPh sb="139" eb="141">
      <t>コウシン</t>
    </rPh>
    <rPh sb="141" eb="142">
      <t>リツ</t>
    </rPh>
    <rPh sb="144" eb="146">
      <t>ルイジ</t>
    </rPh>
    <rPh sb="146" eb="148">
      <t>ダンタイ</t>
    </rPh>
    <rPh sb="148" eb="151">
      <t>ヘイキンチ</t>
    </rPh>
    <rPh sb="152" eb="154">
      <t>ウワマワ</t>
    </rPh>
    <rPh sb="161" eb="163">
      <t>コンゴ</t>
    </rPh>
    <rPh sb="165" eb="166">
      <t>ダイ</t>
    </rPh>
    <rPh sb="167" eb="168">
      <t>ジ</t>
    </rPh>
    <rPh sb="168" eb="170">
      <t>スイドウ</t>
    </rPh>
    <rPh sb="176" eb="177">
      <t>モト</t>
    </rPh>
    <rPh sb="180" eb="182">
      <t>ケイエイ</t>
    </rPh>
    <rPh sb="182" eb="184">
      <t>キバン</t>
    </rPh>
    <rPh sb="185" eb="187">
      <t>キョウカ</t>
    </rPh>
    <rPh sb="188" eb="191">
      <t>ケイカクテキ</t>
    </rPh>
    <rPh sb="192" eb="194">
      <t>シセツ</t>
    </rPh>
    <rPh sb="194" eb="195">
      <t>オヨ</t>
    </rPh>
    <rPh sb="196" eb="198">
      <t>カンロ</t>
    </rPh>
    <rPh sb="199" eb="201">
      <t>コウシン</t>
    </rPh>
    <rPh sb="202" eb="203">
      <t>ツト</t>
    </rPh>
    <phoneticPr fontId="4"/>
  </si>
  <si>
    <t>①有形固定資産減価償却率は、国庫補助事業等により固定資産の更新が行われ、減少している。
②管路経年化率は、昨年度より当市における第１次拡張事業の経年化が始まり、類似団体平均値を大きく上回っている。
③管路更新率は、国庫補助事業等により類似団体平均値を上回る管路の更新を実施することができた。</t>
    <rPh sb="1" eb="3">
      <t>ユウケイ</t>
    </rPh>
    <rPh sb="3" eb="5">
      <t>コテイ</t>
    </rPh>
    <rPh sb="5" eb="7">
      <t>シサン</t>
    </rPh>
    <rPh sb="7" eb="9">
      <t>ゲンカ</t>
    </rPh>
    <rPh sb="9" eb="11">
      <t>ショウキャク</t>
    </rPh>
    <rPh sb="11" eb="12">
      <t>リツ</t>
    </rPh>
    <rPh sb="14" eb="16">
      <t>コッコ</t>
    </rPh>
    <rPh sb="16" eb="18">
      <t>ホジョ</t>
    </rPh>
    <rPh sb="18" eb="20">
      <t>ジギョウ</t>
    </rPh>
    <rPh sb="20" eb="21">
      <t>トウ</t>
    </rPh>
    <rPh sb="24" eb="26">
      <t>コテイ</t>
    </rPh>
    <rPh sb="26" eb="28">
      <t>シサン</t>
    </rPh>
    <rPh sb="29" eb="31">
      <t>コウシン</t>
    </rPh>
    <rPh sb="32" eb="33">
      <t>オコナ</t>
    </rPh>
    <rPh sb="36" eb="38">
      <t>ゲンショウ</t>
    </rPh>
    <rPh sb="45" eb="47">
      <t>カンロ</t>
    </rPh>
    <rPh sb="47" eb="50">
      <t>ケイネンカ</t>
    </rPh>
    <rPh sb="50" eb="51">
      <t>リツ</t>
    </rPh>
    <rPh sb="53" eb="56">
      <t>サクネンド</t>
    </rPh>
    <rPh sb="58" eb="60">
      <t>トウシ</t>
    </rPh>
    <rPh sb="64" eb="65">
      <t>ダイ</t>
    </rPh>
    <rPh sb="66" eb="67">
      <t>ジ</t>
    </rPh>
    <rPh sb="67" eb="69">
      <t>カクチョウ</t>
    </rPh>
    <rPh sb="69" eb="71">
      <t>ジギョウ</t>
    </rPh>
    <rPh sb="72" eb="75">
      <t>ケイネンカ</t>
    </rPh>
    <rPh sb="76" eb="77">
      <t>ハジ</t>
    </rPh>
    <rPh sb="80" eb="82">
      <t>ルイジ</t>
    </rPh>
    <rPh sb="82" eb="84">
      <t>ダンタイ</t>
    </rPh>
    <rPh sb="84" eb="87">
      <t>ヘイキンチ</t>
    </rPh>
    <rPh sb="88" eb="89">
      <t>オオ</t>
    </rPh>
    <rPh sb="91" eb="93">
      <t>ウワマワ</t>
    </rPh>
    <rPh sb="100" eb="102">
      <t>カンロ</t>
    </rPh>
    <rPh sb="102" eb="104">
      <t>コウシン</t>
    </rPh>
    <rPh sb="104" eb="105">
      <t>リツ</t>
    </rPh>
    <rPh sb="107" eb="109">
      <t>コッコ</t>
    </rPh>
    <rPh sb="109" eb="111">
      <t>ホジョ</t>
    </rPh>
    <rPh sb="111" eb="113">
      <t>ジギョウ</t>
    </rPh>
    <rPh sb="113" eb="114">
      <t>トウ</t>
    </rPh>
    <rPh sb="117" eb="119">
      <t>ルイジ</t>
    </rPh>
    <rPh sb="119" eb="121">
      <t>ダンタイ</t>
    </rPh>
    <rPh sb="121" eb="124">
      <t>ヘイキンチ</t>
    </rPh>
    <rPh sb="125" eb="127">
      <t>ウワマワ</t>
    </rPh>
    <rPh sb="128" eb="130">
      <t>カンロ</t>
    </rPh>
    <rPh sb="131" eb="133">
      <t>コウシン</t>
    </rPh>
    <rPh sb="134" eb="13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</si>
</sst>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0.01</c:v>
                </c:pt>
                <c:pt idx="2">
                  <c:v>0.45</c:v>
                </c:pt>
                <c:pt idx="3">
                  <c:v>0.6</c:v>
                </c:pt>
                <c:pt idx="4">
                  <c:v>0.65</c:v>
                </c:pt>
              </c:numCache>
            </c:numRef>
          </c:val>
          <c:extLst>
            <c:ext xmlns:c16="http://schemas.microsoft.com/office/drawing/2014/chart" uri="{C3380CC4-5D6E-409C-BE32-E72D297353CC}">
              <c16:uniqueId val="{00000000-65A5-4171-9BAF-112C713011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5A5-4171-9BAF-112C713011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41.28</c:v>
                </c:pt>
                <c:pt idx="1">
                  <c:v>40.89</c:v>
                </c:pt>
                <c:pt idx="2">
                  <c:v>39.93</c:v>
                </c:pt>
                <c:pt idx="3">
                  <c:v>40.04</c:v>
                </c:pt>
                <c:pt idx="4">
                  <c:v>39.31</c:v>
                </c:pt>
              </c:numCache>
            </c:numRef>
          </c:val>
          <c:extLst>
            <c:ext xmlns:c16="http://schemas.microsoft.com/office/drawing/2014/chart" uri="{C3380CC4-5D6E-409C-BE32-E72D297353CC}">
              <c16:uniqueId val="{00000000-313B-4752-B534-1D31C0FEDCD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13B-4752-B534-1D31C0FEDCD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77.13</c:v>
                </c:pt>
                <c:pt idx="1">
                  <c:v>77.28</c:v>
                </c:pt>
                <c:pt idx="2">
                  <c:v>77.34</c:v>
                </c:pt>
                <c:pt idx="3">
                  <c:v>77.27</c:v>
                </c:pt>
                <c:pt idx="4">
                  <c:v>77.28</c:v>
                </c:pt>
              </c:numCache>
            </c:numRef>
          </c:val>
          <c:extLst>
            <c:ext xmlns:c16="http://schemas.microsoft.com/office/drawing/2014/chart" uri="{C3380CC4-5D6E-409C-BE32-E72D297353CC}">
              <c16:uniqueId val="{00000000-9E8D-451D-A5F5-708E9794FE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E8D-451D-A5F5-708E9794FE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120.8</c:v>
                </c:pt>
                <c:pt idx="1">
                  <c:v>115.51</c:v>
                </c:pt>
                <c:pt idx="2">
                  <c:v>113.64</c:v>
                </c:pt>
                <c:pt idx="3">
                  <c:v>113.8</c:v>
                </c:pt>
                <c:pt idx="4">
                  <c:v>118.54</c:v>
                </c:pt>
              </c:numCache>
            </c:numRef>
          </c:val>
          <c:extLst>
            <c:ext xmlns:c16="http://schemas.microsoft.com/office/drawing/2014/chart" uri="{C3380CC4-5D6E-409C-BE32-E72D297353CC}">
              <c16:uniqueId val="{00000000-9568-4EC1-99E8-554EAFD04F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9568-4EC1-99E8-554EAFD04F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50.65</c:v>
                </c:pt>
                <c:pt idx="1">
                  <c:v>50.59</c:v>
                </c:pt>
                <c:pt idx="2">
                  <c:v>49.7</c:v>
                </c:pt>
                <c:pt idx="3">
                  <c:v>49.57</c:v>
                </c:pt>
                <c:pt idx="4">
                  <c:v>49.14</c:v>
                </c:pt>
              </c:numCache>
            </c:numRef>
          </c:val>
          <c:extLst>
            <c:ext xmlns:c16="http://schemas.microsoft.com/office/drawing/2014/chart" uri="{C3380CC4-5D6E-409C-BE32-E72D297353CC}">
              <c16:uniqueId val="{00000000-A094-4B56-A75F-49AFCE37BD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A094-4B56-A75F-49AFCE37BD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0.92</c:v>
                </c:pt>
                <c:pt idx="1">
                  <c:v>2.5499999999999998</c:v>
                </c:pt>
                <c:pt idx="2">
                  <c:v>2.62</c:v>
                </c:pt>
                <c:pt idx="3">
                  <c:v>31.19</c:v>
                </c:pt>
                <c:pt idx="4">
                  <c:v>36.36</c:v>
                </c:pt>
              </c:numCache>
            </c:numRef>
          </c:val>
          <c:extLst>
            <c:ext xmlns:c16="http://schemas.microsoft.com/office/drawing/2014/chart" uri="{C3380CC4-5D6E-409C-BE32-E72D297353CC}">
              <c16:uniqueId val="{00000000-A013-49EC-B267-65F8A8C808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A013-49EC-B267-65F8A8C808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E0-46F1-8F10-62A7787D37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FCE0-46F1-8F10-62A7787D37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571.73</c:v>
                </c:pt>
                <c:pt idx="1">
                  <c:v>656.3</c:v>
                </c:pt>
                <c:pt idx="2">
                  <c:v>628.44000000000005</c:v>
                </c:pt>
                <c:pt idx="3">
                  <c:v>705.1</c:v>
                </c:pt>
                <c:pt idx="4">
                  <c:v>766.49</c:v>
                </c:pt>
              </c:numCache>
            </c:numRef>
          </c:val>
          <c:extLst>
            <c:ext xmlns:c16="http://schemas.microsoft.com/office/drawing/2014/chart" uri="{C3380CC4-5D6E-409C-BE32-E72D297353CC}">
              <c16:uniqueId val="{00000000-9526-4D7B-8B01-ABFE61E6BE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526-4D7B-8B01-ABFE61E6BE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480.89</c:v>
                </c:pt>
                <c:pt idx="1">
                  <c:v>478.61</c:v>
                </c:pt>
                <c:pt idx="2">
                  <c:v>490.33</c:v>
                </c:pt>
                <c:pt idx="3">
                  <c:v>493.56</c:v>
                </c:pt>
                <c:pt idx="4">
                  <c:v>507.36</c:v>
                </c:pt>
              </c:numCache>
            </c:numRef>
          </c:val>
          <c:extLst>
            <c:ext xmlns:c16="http://schemas.microsoft.com/office/drawing/2014/chart" uri="{C3380CC4-5D6E-409C-BE32-E72D297353CC}">
              <c16:uniqueId val="{00000000-86C5-4CA8-BE9F-4C61900119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86C5-4CA8-BE9F-4C61900119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101.2</c:v>
                </c:pt>
                <c:pt idx="1">
                  <c:v>94.87</c:v>
                </c:pt>
                <c:pt idx="2">
                  <c:v>91.22</c:v>
                </c:pt>
                <c:pt idx="3">
                  <c:v>92.72</c:v>
                </c:pt>
                <c:pt idx="4">
                  <c:v>96.9</c:v>
                </c:pt>
              </c:numCache>
            </c:numRef>
          </c:val>
          <c:extLst>
            <c:ext xmlns:c16="http://schemas.microsoft.com/office/drawing/2014/chart" uri="{C3380CC4-5D6E-409C-BE32-E72D297353CC}">
              <c16:uniqueId val="{00000000-27A7-4BC8-8AAD-111C9B92DB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27A7-4BC8-8AAD-111C9B92DB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248.74</c:v>
                </c:pt>
                <c:pt idx="1">
                  <c:v>266.02999999999997</c:v>
                </c:pt>
                <c:pt idx="2">
                  <c:v>275.85000000000002</c:v>
                </c:pt>
                <c:pt idx="3">
                  <c:v>269.38</c:v>
                </c:pt>
                <c:pt idx="4">
                  <c:v>259.49</c:v>
                </c:pt>
              </c:numCache>
            </c:numRef>
          </c:val>
          <c:extLst>
            <c:ext xmlns:c16="http://schemas.microsoft.com/office/drawing/2014/chart" uri="{C3380CC4-5D6E-409C-BE32-E72D297353CC}">
              <c16:uniqueId val="{00000000-D790-4463-A32E-EED5E90E6F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D790-4463-A32E-EED5E90E6F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2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遠野市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25526</v>
      </c>
      <c r="AM8" s="59"/>
      <c r="AN8" s="59"/>
      <c r="AO8" s="59"/>
      <c r="AP8" s="59"/>
      <c r="AQ8" s="59"/>
      <c r="AR8" s="59"/>
      <c r="AS8" s="59"/>
      <c r="AT8" s="56">
        <f>データ!$S$6</f>
        <v>825.97</v>
      </c>
      <c r="AU8" s="57"/>
      <c r="AV8" s="57"/>
      <c r="AW8" s="57"/>
      <c r="AX8" s="57"/>
      <c r="AY8" s="57"/>
      <c r="AZ8" s="57"/>
      <c r="BA8" s="57"/>
      <c r="BB8" s="46">
        <f>データ!$T$6</f>
        <v>30.9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73.959999999999994</v>
      </c>
      <c r="J10" s="57"/>
      <c r="K10" s="57"/>
      <c r="L10" s="57"/>
      <c r="M10" s="57"/>
      <c r="N10" s="57"/>
      <c r="O10" s="58"/>
      <c r="P10" s="46">
        <f>データ!$P$6</f>
        <v>91.17</v>
      </c>
      <c r="Q10" s="46"/>
      <c r="R10" s="46"/>
      <c r="S10" s="46"/>
      <c r="T10" s="46"/>
      <c r="U10" s="46"/>
      <c r="V10" s="46"/>
      <c r="W10" s="59">
        <f>データ!$Q$6</f>
        <v>4600</v>
      </c>
      <c r="X10" s="59"/>
      <c r="Y10" s="59"/>
      <c r="Z10" s="59"/>
      <c r="AA10" s="59"/>
      <c r="AB10" s="59"/>
      <c r="AC10" s="59"/>
      <c r="AD10" s="2"/>
      <c r="AE10" s="2"/>
      <c r="AF10" s="2"/>
      <c r="AG10" s="2"/>
      <c r="AH10" s="2"/>
      <c r="AI10" s="2"/>
      <c r="AJ10" s="2"/>
      <c r="AK10" s="2"/>
      <c r="AL10" s="59">
        <f>データ!$U$6</f>
        <v>23092</v>
      </c>
      <c r="AM10" s="59"/>
      <c r="AN10" s="59"/>
      <c r="AO10" s="59"/>
      <c r="AP10" s="59"/>
      <c r="AQ10" s="59"/>
      <c r="AR10" s="59"/>
      <c r="AS10" s="59"/>
      <c r="AT10" s="56">
        <f>データ!$V$6</f>
        <v>115.43</v>
      </c>
      <c r="AU10" s="57"/>
      <c r="AV10" s="57"/>
      <c r="AW10" s="57"/>
      <c r="AX10" s="57"/>
      <c r="AY10" s="57"/>
      <c r="AZ10" s="57"/>
      <c r="BA10" s="57"/>
      <c r="BB10" s="46">
        <f>データ!$W$6</f>
        <v>200.05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UIILbGN7ViLEW2xtZDY16KiN/jFy5mi+eK0ANj/EIZpHmVIdYLSV+5poRIOerof8q2AGGnoslGQvCFWLlO41g==" saltValue="li+uj0DBGvUuOCEQGVG4c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blackAndWhite="1"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32085</v>
      </c>
      <c r="D6" s="20">
        <f t="shared" si="3"/>
        <v>46</v>
      </c>
      <c r="E6" s="20">
        <f t="shared" si="3"/>
        <v>1</v>
      </c>
      <c r="F6" s="20">
        <f t="shared" si="3"/>
        <v>0</v>
      </c>
      <c r="G6" s="20">
        <f t="shared" si="3"/>
        <v>1</v>
      </c>
      <c r="H6" s="20" t="str">
        <f t="shared" si="3"/>
        <v>岩手県　遠野市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73.959999999999994</v>
      </c>
      <c r="P6" s="21">
        <f t="shared" si="3"/>
        <v>91.17</v>
      </c>
      <c r="Q6" s="21">
        <f t="shared" si="3"/>
        <v>4600</v>
      </c>
      <c r="R6" s="21">
        <f t="shared" si="3"/>
        <v>25526</v>
      </c>
      <c r="S6" s="21">
        <f t="shared" si="3"/>
        <v>825.97</v>
      </c>
      <c r="T6" s="21">
        <f t="shared" si="3"/>
        <v>30.9</v>
      </c>
      <c r="U6" s="21">
        <f t="shared" si="3"/>
        <v>23092</v>
      </c>
      <c r="V6" s="21">
        <f t="shared" si="3"/>
        <v>115.43</v>
      </c>
      <c r="W6" s="21">
        <f t="shared" si="3"/>
        <v>200.05</v>
      </c>
      <c r="X6" s="22">
        <f>IF(X7="",NA(),X7)</f>
        <v>120.8</v>
      </c>
      <c r="Y6" s="22">
        <f t="shared" ref="Y6:AG6" si="4">IF(Y7="",NA(),Y7)</f>
        <v>115.51</v>
      </c>
      <c r="Z6" s="22">
        <f t="shared" si="4"/>
        <v>113.64</v>
      </c>
      <c r="AA6" s="22">
        <f t="shared" si="4"/>
        <v>113.8</v>
      </c>
      <c r="AB6" s="22">
        <f t="shared" si="4"/>
        <v>118.54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571.73</v>
      </c>
      <c r="AU6" s="22">
        <f t="shared" ref="AU6:BC6" si="6">IF(AU7="",NA(),AU7)</f>
        <v>656.3</v>
      </c>
      <c r="AV6" s="22">
        <f t="shared" si="6"/>
        <v>628.44000000000005</v>
      </c>
      <c r="AW6" s="22">
        <f t="shared" si="6"/>
        <v>705.1</v>
      </c>
      <c r="AX6" s="22">
        <f t="shared" si="6"/>
        <v>766.49</v>
      </c>
      <c r="AY6" s="22">
        <f t="shared" si="6"/>
        <v>359.47</v>
      </c>
      <c r="AZ6" s="22">
        <f t="shared" si="6"/>
        <v>369.69</v>
      </c>
      <c r="BA6" s="22">
        <f t="shared" si="6"/>
        <v>379.08</v>
      </c>
      <c r="BB6" s="22">
        <f t="shared" si="6"/>
        <v>367.55</v>
      </c>
      <c r="BC6" s="22">
        <f t="shared" si="6"/>
        <v>378.56</v>
      </c>
      <c r="BD6" s="21" t="str">
        <f>IF(BD7="","",IF(BD7="-","【-】","【"&amp;SUBSTITUTE(TEXT(BD7,"#,##0.00"),"-","△")&amp;"】"))</f>
        <v>【261.51】</v>
      </c>
      <c r="BE6" s="22">
        <f>IF(BE7="",NA(),BE7)</f>
        <v>480.89</v>
      </c>
      <c r="BF6" s="22">
        <f t="shared" ref="BF6:BN6" si="7">IF(BF7="",NA(),BF7)</f>
        <v>478.61</v>
      </c>
      <c r="BG6" s="22">
        <f t="shared" si="7"/>
        <v>490.33</v>
      </c>
      <c r="BH6" s="22">
        <f t="shared" si="7"/>
        <v>493.56</v>
      </c>
      <c r="BI6" s="22">
        <f t="shared" si="7"/>
        <v>507.36</v>
      </c>
      <c r="BJ6" s="22">
        <f t="shared" si="7"/>
        <v>401.79</v>
      </c>
      <c r="BK6" s="22">
        <f t="shared" si="7"/>
        <v>402.99</v>
      </c>
      <c r="BL6" s="22">
        <f t="shared" si="7"/>
        <v>398.98</v>
      </c>
      <c r="BM6" s="22">
        <f t="shared" si="7"/>
        <v>418.68</v>
      </c>
      <c r="BN6" s="22">
        <f t="shared" si="7"/>
        <v>395.68</v>
      </c>
      <c r="BO6" s="21" t="str">
        <f>IF(BO7="","",IF(BO7="-","【-】","【"&amp;SUBSTITUTE(TEXT(BO7,"#,##0.00"),"-","△")&amp;"】"))</f>
        <v>【265.16】</v>
      </c>
      <c r="BP6" s="22">
        <f>IF(BP7="",NA(),BP7)</f>
        <v>101.2</v>
      </c>
      <c r="BQ6" s="22">
        <f t="shared" ref="BQ6:BY6" si="8">IF(BQ7="",NA(),BQ7)</f>
        <v>94.87</v>
      </c>
      <c r="BR6" s="22">
        <f t="shared" si="8"/>
        <v>91.22</v>
      </c>
      <c r="BS6" s="22">
        <f t="shared" si="8"/>
        <v>92.72</v>
      </c>
      <c r="BT6" s="22">
        <f t="shared" si="8"/>
        <v>96.9</v>
      </c>
      <c r="BU6" s="22">
        <f t="shared" si="8"/>
        <v>100.12</v>
      </c>
      <c r="BV6" s="22">
        <f t="shared" si="8"/>
        <v>98.66</v>
      </c>
      <c r="BW6" s="22">
        <f t="shared" si="8"/>
        <v>98.64</v>
      </c>
      <c r="BX6" s="22">
        <f t="shared" si="8"/>
        <v>94.78</v>
      </c>
      <c r="BY6" s="22">
        <f t="shared" si="8"/>
        <v>97.59</v>
      </c>
      <c r="BZ6" s="21" t="str">
        <f>IF(BZ7="","",IF(BZ7="-","【-】","【"&amp;SUBSTITUTE(TEXT(BZ7,"#,##0.00"),"-","△")&amp;"】"))</f>
        <v>【102.35】</v>
      </c>
      <c r="CA6" s="22">
        <f>IF(CA7="",NA(),CA7)</f>
        <v>248.74</v>
      </c>
      <c r="CB6" s="22">
        <f t="shared" ref="CB6:CJ6" si="9">IF(CB7="",NA(),CB7)</f>
        <v>266.02999999999997</v>
      </c>
      <c r="CC6" s="22">
        <f t="shared" si="9"/>
        <v>275.85000000000002</v>
      </c>
      <c r="CD6" s="22">
        <f t="shared" si="9"/>
        <v>269.38</v>
      </c>
      <c r="CE6" s="22">
        <f t="shared" si="9"/>
        <v>259.49</v>
      </c>
      <c r="CF6" s="22">
        <f t="shared" si="9"/>
        <v>174.97</v>
      </c>
      <c r="CG6" s="22">
        <f t="shared" si="9"/>
        <v>178.59</v>
      </c>
      <c r="CH6" s="22">
        <f t="shared" si="9"/>
        <v>178.92</v>
      </c>
      <c r="CI6" s="22">
        <f t="shared" si="9"/>
        <v>181.3</v>
      </c>
      <c r="CJ6" s="22">
        <f t="shared" si="9"/>
        <v>181.71</v>
      </c>
      <c r="CK6" s="21" t="str">
        <f>IF(CK7="","",IF(CK7="-","【-】","【"&amp;SUBSTITUTE(TEXT(CK7,"#,##0.00"),"-","△")&amp;"】"))</f>
        <v>【167.74】</v>
      </c>
      <c r="CL6" s="22">
        <f>IF(CL7="",NA(),CL7)</f>
        <v>41.28</v>
      </c>
      <c r="CM6" s="22">
        <f t="shared" ref="CM6:CU6" si="10">IF(CM7="",NA(),CM7)</f>
        <v>40.89</v>
      </c>
      <c r="CN6" s="22">
        <f t="shared" si="10"/>
        <v>39.93</v>
      </c>
      <c r="CO6" s="22">
        <f t="shared" si="10"/>
        <v>40.04</v>
      </c>
      <c r="CP6" s="22">
        <f t="shared" si="10"/>
        <v>39.31</v>
      </c>
      <c r="CQ6" s="22">
        <f t="shared" si="10"/>
        <v>55.63</v>
      </c>
      <c r="CR6" s="22">
        <f t="shared" si="10"/>
        <v>55.03</v>
      </c>
      <c r="CS6" s="22">
        <f t="shared" si="10"/>
        <v>55.14</v>
      </c>
      <c r="CT6" s="22">
        <f t="shared" si="10"/>
        <v>55.89</v>
      </c>
      <c r="CU6" s="22">
        <f t="shared" si="10"/>
        <v>55.72</v>
      </c>
      <c r="CV6" s="21" t="str">
        <f>IF(CV7="","",IF(CV7="-","【-】","【"&amp;SUBSTITUTE(TEXT(CV7,"#,##0.00"),"-","△")&amp;"】"))</f>
        <v>【60.29】</v>
      </c>
      <c r="CW6" s="22">
        <f>IF(CW7="",NA(),CW7)</f>
        <v>77.13</v>
      </c>
      <c r="CX6" s="22">
        <f t="shared" ref="CX6:DF6" si="11">IF(CX7="",NA(),CX7)</f>
        <v>77.28</v>
      </c>
      <c r="CY6" s="22">
        <f t="shared" si="11"/>
        <v>77.34</v>
      </c>
      <c r="CZ6" s="22">
        <f t="shared" si="11"/>
        <v>77.27</v>
      </c>
      <c r="DA6" s="22">
        <f t="shared" si="11"/>
        <v>77.28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50.65</v>
      </c>
      <c r="DI6" s="22">
        <f t="shared" ref="DI6:DQ6" si="12">IF(DI7="",NA(),DI7)</f>
        <v>50.59</v>
      </c>
      <c r="DJ6" s="22">
        <f t="shared" si="12"/>
        <v>49.7</v>
      </c>
      <c r="DK6" s="22">
        <f t="shared" si="12"/>
        <v>49.57</v>
      </c>
      <c r="DL6" s="22">
        <f t="shared" si="12"/>
        <v>49.14</v>
      </c>
      <c r="DM6" s="22">
        <f t="shared" si="12"/>
        <v>48.05</v>
      </c>
      <c r="DN6" s="22">
        <f t="shared" si="12"/>
        <v>48.87</v>
      </c>
      <c r="DO6" s="22">
        <f t="shared" si="12"/>
        <v>49.92</v>
      </c>
      <c r="DP6" s="22">
        <f t="shared" si="12"/>
        <v>50.63</v>
      </c>
      <c r="DQ6" s="22">
        <f t="shared" si="12"/>
        <v>51.29</v>
      </c>
      <c r="DR6" s="21" t="str">
        <f>IF(DR7="","",IF(DR7="-","【-】","【"&amp;SUBSTITUTE(TEXT(DR7,"#,##0.00"),"-","△")&amp;"】"))</f>
        <v>【50.88】</v>
      </c>
      <c r="DS6" s="22">
        <f>IF(DS7="",NA(),DS7)</f>
        <v>0.92</v>
      </c>
      <c r="DT6" s="22">
        <f t="shared" ref="DT6:EB6" si="13">IF(DT7="",NA(),DT7)</f>
        <v>2.5499999999999998</v>
      </c>
      <c r="DU6" s="22">
        <f t="shared" si="13"/>
        <v>2.62</v>
      </c>
      <c r="DV6" s="22">
        <f t="shared" si="13"/>
        <v>31.19</v>
      </c>
      <c r="DW6" s="22">
        <f t="shared" si="13"/>
        <v>36.36</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2">
        <f t="shared" ref="EE6:EM6" si="14">IF(EE7="",NA(),EE7)</f>
        <v>0.01</v>
      </c>
      <c r="EF6" s="22">
        <f t="shared" si="14"/>
        <v>0.45</v>
      </c>
      <c r="EG6" s="22">
        <f t="shared" si="14"/>
        <v>0.6</v>
      </c>
      <c r="EH6" s="22">
        <f t="shared" si="14"/>
        <v>0.65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32085</v>
      </c>
      <c r="D7" s="24">
        <v>46</v>
      </c>
      <c r="E7" s="24">
        <v>1</v>
      </c>
      <c r="F7" s="24">
        <v>0</v>
      </c>
      <c r="G7" s="24">
        <v>1</v>
      </c>
      <c r="H7" s="24" t="s">
        <v>93</v>
      </c>
      <c r="I7" s="24" t="s">
        <v>94</v>
      </c>
      <c r="J7" s="24" t="s">
        <v>95</v>
      </c>
      <c r="K7" s="24" t="s">
        <v>96</v>
      </c>
      <c r="L7" s="24" t="s">
        <v>97</v>
      </c>
      <c r="M7" s="24" t="s">
        <v>98</v>
      </c>
      <c r="N7" s="25" t="s">
        <v>99</v>
      </c>
      <c r="O7" s="25">
        <v>73.959999999999994</v>
      </c>
      <c r="P7" s="25">
        <v>91.17</v>
      </c>
      <c r="Q7" s="25">
        <v>4600</v>
      </c>
      <c r="R7" s="25">
        <v>25526</v>
      </c>
      <c r="S7" s="25">
        <v>825.97</v>
      </c>
      <c r="T7" s="25">
        <v>30.9</v>
      </c>
      <c r="U7" s="25">
        <v>23092</v>
      </c>
      <c r="V7" s="25">
        <v>115.43</v>
      </c>
      <c r="W7" s="25">
        <v>200.05</v>
      </c>
      <c r="X7" s="25">
        <v>120.8</v>
      </c>
      <c r="Y7" s="25">
        <v>115.51</v>
      </c>
      <c r="Z7" s="25">
        <v>113.64</v>
      </c>
      <c r="AA7" s="25">
        <v>113.8</v>
      </c>
      <c r="AB7" s="25">
        <v>118.54</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571.73</v>
      </c>
      <c r="AU7" s="25">
        <v>656.3</v>
      </c>
      <c r="AV7" s="25">
        <v>628.44000000000005</v>
      </c>
      <c r="AW7" s="25">
        <v>705.1</v>
      </c>
      <c r="AX7" s="25">
        <v>766.49</v>
      </c>
      <c r="AY7" s="25">
        <v>359.47</v>
      </c>
      <c r="AZ7" s="25">
        <v>369.69</v>
      </c>
      <c r="BA7" s="25">
        <v>379.08</v>
      </c>
      <c r="BB7" s="25">
        <v>367.55</v>
      </c>
      <c r="BC7" s="25">
        <v>378.56</v>
      </c>
      <c r="BD7" s="25">
        <v>261.51</v>
      </c>
      <c r="BE7" s="25">
        <v>480.89</v>
      </c>
      <c r="BF7" s="25">
        <v>478.61</v>
      </c>
      <c r="BG7" s="25">
        <v>490.33</v>
      </c>
      <c r="BH7" s="25">
        <v>493.56</v>
      </c>
      <c r="BI7" s="25">
        <v>507.36</v>
      </c>
      <c r="BJ7" s="25">
        <v>401.79</v>
      </c>
      <c r="BK7" s="25">
        <v>402.99</v>
      </c>
      <c r="BL7" s="25">
        <v>398.98</v>
      </c>
      <c r="BM7" s="25">
        <v>418.68</v>
      </c>
      <c r="BN7" s="25">
        <v>395.68</v>
      </c>
      <c r="BO7" s="25">
        <v>265.16000000000003</v>
      </c>
      <c r="BP7" s="25">
        <v>101.2</v>
      </c>
      <c r="BQ7" s="25">
        <v>94.87</v>
      </c>
      <c r="BR7" s="25">
        <v>91.22</v>
      </c>
      <c r="BS7" s="25">
        <v>92.72</v>
      </c>
      <c r="BT7" s="25">
        <v>96.9</v>
      </c>
      <c r="BU7" s="25">
        <v>100.12</v>
      </c>
      <c r="BV7" s="25">
        <v>98.66</v>
      </c>
      <c r="BW7" s="25">
        <v>98.64</v>
      </c>
      <c r="BX7" s="25">
        <v>94.78</v>
      </c>
      <c r="BY7" s="25">
        <v>97.59</v>
      </c>
      <c r="BZ7" s="25">
        <v>102.35</v>
      </c>
      <c r="CA7" s="25">
        <v>248.74</v>
      </c>
      <c r="CB7" s="25">
        <v>266.02999999999997</v>
      </c>
      <c r="CC7" s="25">
        <v>275.85000000000002</v>
      </c>
      <c r="CD7" s="25">
        <v>269.38</v>
      </c>
      <c r="CE7" s="25">
        <v>259.49</v>
      </c>
      <c r="CF7" s="25">
        <v>174.97</v>
      </c>
      <c r="CG7" s="25">
        <v>178.59</v>
      </c>
      <c r="CH7" s="25">
        <v>178.92</v>
      </c>
      <c r="CI7" s="25">
        <v>181.3</v>
      </c>
      <c r="CJ7" s="25">
        <v>181.71</v>
      </c>
      <c r="CK7" s="25">
        <v>167.74</v>
      </c>
      <c r="CL7" s="25">
        <v>41.28</v>
      </c>
      <c r="CM7" s="25">
        <v>40.89</v>
      </c>
      <c r="CN7" s="25">
        <v>39.93</v>
      </c>
      <c r="CO7" s="25">
        <v>40.04</v>
      </c>
      <c r="CP7" s="25">
        <v>39.31</v>
      </c>
      <c r="CQ7" s="25">
        <v>55.63</v>
      </c>
      <c r="CR7" s="25">
        <v>55.03</v>
      </c>
      <c r="CS7" s="25">
        <v>55.14</v>
      </c>
      <c r="CT7" s="25">
        <v>55.89</v>
      </c>
      <c r="CU7" s="25">
        <v>55.72</v>
      </c>
      <c r="CV7" s="25">
        <v>60.29</v>
      </c>
      <c r="CW7" s="25">
        <v>77.13</v>
      </c>
      <c r="CX7" s="25">
        <v>77.28</v>
      </c>
      <c r="CY7" s="25">
        <v>77.34</v>
      </c>
      <c r="CZ7" s="25">
        <v>77.27</v>
      </c>
      <c r="DA7" s="25">
        <v>77.28</v>
      </c>
      <c r="DB7" s="25">
        <v>82.04</v>
      </c>
      <c r="DC7" s="25">
        <v>81.900000000000006</v>
      </c>
      <c r="DD7" s="25">
        <v>81.39</v>
      </c>
      <c r="DE7" s="25">
        <v>81.27</v>
      </c>
      <c r="DF7" s="25">
        <v>81.260000000000005</v>
      </c>
      <c r="DG7" s="25">
        <v>90.12</v>
      </c>
      <c r="DH7" s="25">
        <v>50.65</v>
      </c>
      <c r="DI7" s="25">
        <v>50.59</v>
      </c>
      <c r="DJ7" s="25">
        <v>49.7</v>
      </c>
      <c r="DK7" s="25">
        <v>49.57</v>
      </c>
      <c r="DL7" s="25">
        <v>49.14</v>
      </c>
      <c r="DM7" s="25">
        <v>48.05</v>
      </c>
      <c r="DN7" s="25">
        <v>48.87</v>
      </c>
      <c r="DO7" s="25">
        <v>49.92</v>
      </c>
      <c r="DP7" s="25">
        <v>50.63</v>
      </c>
      <c r="DQ7" s="25">
        <v>51.29</v>
      </c>
      <c r="DR7" s="25">
        <v>50.88</v>
      </c>
      <c r="DS7" s="25">
        <v>0.92</v>
      </c>
      <c r="DT7" s="25">
        <v>2.5499999999999998</v>
      </c>
      <c r="DU7" s="25">
        <v>2.62</v>
      </c>
      <c r="DV7" s="25">
        <v>31.19</v>
      </c>
      <c r="DW7" s="25">
        <v>36.36</v>
      </c>
      <c r="DX7" s="25">
        <v>13.39</v>
      </c>
      <c r="DY7" s="25">
        <v>14.85</v>
      </c>
      <c r="DZ7" s="25">
        <v>16.88</v>
      </c>
      <c r="EA7" s="25">
        <v>18.28</v>
      </c>
      <c r="EB7" s="25">
        <v>19.61</v>
      </c>
      <c r="EC7" s="25">
        <v>22.3</v>
      </c>
      <c r="ED7" s="25">
        <v>0</v>
      </c>
      <c r="EE7" s="25">
        <v>0.01</v>
      </c>
      <c r="EF7" s="25">
        <v>0.45</v>
      </c>
      <c r="EG7" s="25">
        <v>0.6</v>
      </c>
      <c r="EH7" s="25">
        <v>0.65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鈴木真一</cp:lastModifiedBy>
  <cp:lastPrinted>2023-01-12T02:48:52Z</cp:lastPrinted>
  <dcterms:created xsi:type="dcterms:W3CDTF">2022-12-01T00:52:38Z</dcterms:created>
  <dcterms:modified xsi:type="dcterms:W3CDTF">2023-01-12T02:52:28Z</dcterms:modified>
  <cp:category/>
</cp:coreProperties>
</file>