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20_総務部\020020_財政課\020020010_財政係\こ_公営企業関係\Ｒ04\20230111_公営企業に係る経営比較分析表（令和３年度決算）の分析等について（1月26日〆）\02_報告\"/>
    </mc:Choice>
  </mc:AlternateContent>
  <workbookProtection workbookAlgorithmName="SHA-512" workbookHashValue="KeTjUIi4xccT8vWj4abRwVYIC7VQjzh8c+qPpgqR1ynnja+idGgmlefxUH3g1bTd6Fh4ZWuZYw/7ER/mpfrE1Q==" workbookSaltValue="JlLuN7iWtfuJLGxaMbZihg==" workbookSpinCount="100000" lockStructure="1"/>
  <bookViews>
    <workbookView xWindow="0" yWindow="0" windowWidth="28800" windowHeight="120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<sst xmlns="http://schemas.openxmlformats.org/spreadsheetml/2006/main" count="275" uniqueCount="115">
  <si>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</si>
  <si>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</si>
  <si>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</si>
  <si>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</si>
  <si>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</si>
  <si>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</si>
  <si>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</si>
  <si>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</si>
  <si>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</si>
  <si>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</si>
  <si>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</si>
  <si>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</si>
  <si>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</si>
  <si>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</si>
  <si>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</si>
  <si>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</si>
  <si>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</si>
  <si>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</si>
  <si>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</si>
  <si>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</si>
  <si>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</si>
  <si>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</si>
  <si>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</si>
  <si>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</si>
  <si>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</si>
  <si>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</si>
  <si>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</si>
  <si>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</si>
  <si>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</si>
  <si>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</si>
  <si>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</si>
  <si>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</si>
  <si>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</si>
  <si>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</si>
  <si>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</si>
  <si>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</si>
  <si>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</si>
  <si>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</si>
  <si>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</si>
  <si>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</si>
  <si>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</si>
  <si>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</si>
  <si>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</si>
  <si>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</si>
  <si>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</si>
  <si>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</si>
  <si>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</si>
  <si>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</si>
  <si>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</si>
  <si>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</si>
  <si>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</si>
  <si>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</si>
  <si>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</si>
  <si>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</si>
  <si>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</si>
  <si>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</si>
  <si>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</si>
  <si>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</si>
  <si>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</si>
  <si>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</si>
  <si>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</si>
  <si>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</si>
  <si>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</si>
  <si>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</si>
  <si>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</si>
  <si>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</si>
  <si>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</si>
  <si>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</si>
  <si>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</si>
  <si>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</si>
  <si>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</si>
  <si>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</si>
  <si>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</si>
  <si>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</si>
  <si>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</si>
  <si>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</si>
  <si>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</si>
  <si>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</si>
  <si>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</si>
  <si>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</si>
  <si>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</si>
  <si>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</si>
  <si>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</si>
  <si>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</si>
  <si>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</si>
  <si>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</si>
  <si>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</si>
  <si>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</si>
  <si>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</si>
  <si>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</si>
  <si>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</si>
  <si>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</si>
  <si>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</si>
  <si>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</si>
  <si>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</si>
  <si>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</si>
  <si>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</si>
  <si>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</si>
  <si>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</si>
  <si>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</si>
  <si>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</si>
  <si>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</si>
  <si>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</si>
  <si>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</si>
  <si>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</si>
  <si>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</si>
  <si>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</si>
  <si>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</si>
  <si>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</si>
  <si>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</si>
  <si>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</si>
  <si>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</si>
  <si>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減価償却率について、類似団体平均を下回っています。しかし、当事業は整備の早い地区で供用開始から30年近くが経過しています。今後については、令和４年度を以って整備事業を完了し、機能保全計画に基づく更新事業に移行する予定であり、耐用年数を経過した資産について、順次更新を進めていく予定です。</t>
    <rPh sb="1" eb="3">
      <t>ユウケイ</t>
    </rPh>
    <rPh sb="3" eb="5">
      <t>コテイ</t>
    </rPh>
    <rPh sb="5" eb="7">
      <t>シサン</t>
    </rPh>
    <rPh sb="7" eb="9">
      <t>ゲンカ</t>
    </rPh>
    <rPh sb="9" eb="11">
      <t>ショウキャク</t>
    </rPh>
    <rPh sb="11" eb="12">
      <t>リツ</t>
    </rPh>
    <rPh sb="17" eb="19">
      <t>ルイジ</t>
    </rPh>
    <rPh sb="19" eb="21">
      <t>ダンタイ</t>
    </rPh>
    <rPh sb="21" eb="23">
      <t>ヘイキン</t>
    </rPh>
    <rPh sb="24" eb="26">
      <t>シタマワ</t>
    </rPh>
    <rPh sb="36" eb="37">
      <t>トウ</t>
    </rPh>
    <rPh sb="37" eb="39">
      <t>ジギョウ</t>
    </rPh>
    <rPh sb="40" eb="42">
      <t>セイビ</t>
    </rPh>
    <rPh sb="43" eb="44">
      <t>ハヤ</t>
    </rPh>
    <rPh sb="45" eb="47">
      <t>チク</t>
    </rPh>
    <rPh sb="48" eb="50">
      <t>キョウヨウ</t>
    </rPh>
    <rPh sb="50" eb="52">
      <t>カイシ</t>
    </rPh>
    <rPh sb="56" eb="57">
      <t>ネン</t>
    </rPh>
    <rPh sb="57" eb="58">
      <t>チカ</t>
    </rPh>
    <rPh sb="60" eb="62">
      <t>ケイカ</t>
    </rPh>
    <rPh sb="68" eb="70">
      <t>コンゴ</t>
    </rPh>
    <rPh sb="76" eb="78">
      <t>レイワ</t>
    </rPh>
    <rPh sb="79" eb="81">
      <t>ネンド</t>
    </rPh>
    <rPh sb="82" eb="83">
      <t>モ</t>
    </rPh>
    <rPh sb="85" eb="87">
      <t>セイビ</t>
    </rPh>
    <rPh sb="87" eb="89">
      <t>ジギョウ</t>
    </rPh>
    <rPh sb="90" eb="92">
      <t>カンリョウ</t>
    </rPh>
    <rPh sb="94" eb="96">
      <t>キノウ</t>
    </rPh>
    <rPh sb="96" eb="98">
      <t>ホゼン</t>
    </rPh>
    <rPh sb="98" eb="100">
      <t>ケイカク</t>
    </rPh>
    <rPh sb="101" eb="102">
      <t>モト</t>
    </rPh>
    <rPh sb="104" eb="106">
      <t>コウシン</t>
    </rPh>
    <rPh sb="106" eb="108">
      <t>ジギョウ</t>
    </rPh>
    <rPh sb="109" eb="111">
      <t>イコウ</t>
    </rPh>
    <rPh sb="113" eb="115">
      <t>ヨテイ</t>
    </rPh>
    <rPh sb="119" eb="121">
      <t>タイヨウ</t>
    </rPh>
    <rPh sb="121" eb="123">
      <t>ネンスウ</t>
    </rPh>
    <rPh sb="124" eb="126">
      <t>ケイカ</t>
    </rPh>
    <rPh sb="128" eb="130">
      <t>シサン</t>
    </rPh>
    <rPh sb="135" eb="137">
      <t>ジュンジ</t>
    </rPh>
    <rPh sb="137" eb="139">
      <t>コウシン</t>
    </rPh>
    <rPh sb="140" eb="141">
      <t>スス</t>
    </rPh>
    <rPh sb="145" eb="147">
      <t>ヨテイ</t>
    </rPh>
    <phoneticPr fontId="4"/>
  </si>
  <si>
    <t>・経営指標上、類似団体と比較して経営状態は良好であると考えられます。しかし、昨年度同様、財源不足を一般会計からの繰入金により補填しています。今後は経営戦略の改定に基づき、下水道使用料の改定を予定しておりますが、併せて効率的な維持管理に努める等、安定した事業経営を目指す必要があります。</t>
    <rPh sb="1" eb="3">
      <t>ケイエイ</t>
    </rPh>
    <rPh sb="3" eb="5">
      <t>シヒョウ</t>
    </rPh>
    <rPh sb="5" eb="6">
      <t>ジョウ</t>
    </rPh>
    <rPh sb="7" eb="9">
      <t>ルイジ</t>
    </rPh>
    <rPh sb="9" eb="11">
      <t>ダンタイ</t>
    </rPh>
    <rPh sb="12" eb="14">
      <t>ヒカク</t>
    </rPh>
    <rPh sb="16" eb="18">
      <t>ケイエイ</t>
    </rPh>
    <rPh sb="18" eb="20">
      <t>ジョウタイ</t>
    </rPh>
    <rPh sb="21" eb="23">
      <t>リョウコウ</t>
    </rPh>
    <rPh sb="27" eb="28">
      <t>カンガ</t>
    </rPh>
    <rPh sb="38" eb="41">
      <t>サクネンド</t>
    </rPh>
    <rPh sb="41" eb="43">
      <t>ドウヨウ</t>
    </rPh>
    <rPh sb="44" eb="46">
      <t>ザイゲン</t>
    </rPh>
    <rPh sb="46" eb="48">
      <t>フソク</t>
    </rPh>
    <rPh sb="108" eb="111">
      <t>コウリツテキ</t>
    </rPh>
    <rPh sb="112" eb="114">
      <t>イジ</t>
    </rPh>
    <rPh sb="114" eb="116">
      <t>カンリ</t>
    </rPh>
    <rPh sb="117" eb="118">
      <t>ツト</t>
    </rPh>
    <rPh sb="120" eb="121">
      <t>トウ</t>
    </rPh>
    <rPh sb="122" eb="124">
      <t>アンテイ</t>
    </rPh>
    <rPh sb="126" eb="128">
      <t>ジギョウ</t>
    </rPh>
    <rPh sb="128" eb="130">
      <t>ケイエイ</t>
    </rPh>
    <rPh sb="131" eb="133">
      <t>メザ</t>
    </rPh>
    <rPh sb="134" eb="136">
      <t>ヒツヨウ</t>
    </rPh>
    <phoneticPr fontId="4"/>
  </si>
  <si>
    <t>(1)経常収支比率について、使用料収入が想定より少なかったことなどから、100％未満となりました。当年度未処理欠損金を計上していないことから累積欠損金比率は０％ですが、経営の改善が必要と考えます。
(2)流動比率について、企業債が多額であることなどから低くなっています。企業債残高対事業規模比率が類似団体平均を大きく上回っていますが、整備事業が令和４年度を以って完了することから、それ以降は改善する見込みです。
(3)汚水処理原価について、類似団体平均を大きく下回っているものの、経費回収率も100％を下回っています。
(4)施設利用率については、年を追うごとに減少してきており、ダウンサイジング等による施設の適正化に努める必要があります。</t>
    <rPh sb="3" eb="5">
      <t>ケイジョウ</t>
    </rPh>
    <rPh sb="5" eb="7">
      <t>シュウシ</t>
    </rPh>
    <rPh sb="7" eb="9">
      <t>ヒリツ</t>
    </rPh>
    <rPh sb="14" eb="17">
      <t>シヨウリョウ</t>
    </rPh>
    <rPh sb="17" eb="19">
      <t>シュウニュウ</t>
    </rPh>
    <rPh sb="20" eb="22">
      <t>ソウテイ</t>
    </rPh>
    <rPh sb="24" eb="25">
      <t>スク</t>
    </rPh>
    <rPh sb="40" eb="42">
      <t>ミマン</t>
    </rPh>
    <rPh sb="49" eb="52">
      <t>トウネンド</t>
    </rPh>
    <rPh sb="52" eb="55">
      <t>ミショリ</t>
    </rPh>
    <rPh sb="55" eb="58">
      <t>ケッソンキン</t>
    </rPh>
    <rPh sb="59" eb="61">
      <t>ケイジョウ</t>
    </rPh>
    <rPh sb="70" eb="72">
      <t>ルイセキ</t>
    </rPh>
    <rPh sb="72" eb="74">
      <t>ケッソン</t>
    </rPh>
    <rPh sb="74" eb="75">
      <t>キン</t>
    </rPh>
    <rPh sb="75" eb="77">
      <t>ヒリツ</t>
    </rPh>
    <rPh sb="84" eb="86">
      <t>ケイエイ</t>
    </rPh>
    <rPh sb="87" eb="89">
      <t>カイゼン</t>
    </rPh>
    <rPh sb="90" eb="92">
      <t>ヒツヨウ</t>
    </rPh>
    <rPh sb="93" eb="94">
      <t>カンガ</t>
    </rPh>
    <rPh sb="102" eb="104">
      <t>リュウドウ</t>
    </rPh>
    <rPh sb="104" eb="106">
      <t>ヒリツ</t>
    </rPh>
    <rPh sb="111" eb="113">
      <t>キギョウ</t>
    </rPh>
    <rPh sb="113" eb="114">
      <t>サイ</t>
    </rPh>
    <rPh sb="115" eb="117">
      <t>タガク</t>
    </rPh>
    <rPh sb="126" eb="127">
      <t>ヒク</t>
    </rPh>
    <rPh sb="135" eb="137">
      <t>キギョウ</t>
    </rPh>
    <rPh sb="137" eb="138">
      <t>サイ</t>
    </rPh>
    <rPh sb="138" eb="140">
      <t>ザンダカ</t>
    </rPh>
    <rPh sb="140" eb="141">
      <t>タイ</t>
    </rPh>
    <rPh sb="141" eb="143">
      <t>ジギョウ</t>
    </rPh>
    <rPh sb="143" eb="145">
      <t>キボ</t>
    </rPh>
    <rPh sb="145" eb="147">
      <t>ヒリツ</t>
    </rPh>
    <rPh sb="148" eb="150">
      <t>ルイジ</t>
    </rPh>
    <rPh sb="150" eb="152">
      <t>ダンタイ</t>
    </rPh>
    <rPh sb="152" eb="154">
      <t>ヘイキン</t>
    </rPh>
    <rPh sb="155" eb="156">
      <t>オオ</t>
    </rPh>
    <rPh sb="158" eb="160">
      <t>ウワマワ</t>
    </rPh>
    <rPh sb="167" eb="169">
      <t>セイビ</t>
    </rPh>
    <rPh sb="169" eb="171">
      <t>ジギョウ</t>
    </rPh>
    <rPh sb="172" eb="174">
      <t>レイワ</t>
    </rPh>
    <rPh sb="175" eb="177">
      <t>ネンド</t>
    </rPh>
    <rPh sb="178" eb="179">
      <t>モ</t>
    </rPh>
    <rPh sb="181" eb="183">
      <t>カンリョウ</t>
    </rPh>
    <rPh sb="192" eb="194">
      <t>イコウ</t>
    </rPh>
    <rPh sb="195" eb="197">
      <t>カイゼン</t>
    </rPh>
    <rPh sb="199" eb="201">
      <t>ミコ</t>
    </rPh>
    <rPh sb="263" eb="265">
      <t>シセツ</t>
    </rPh>
    <rPh sb="265" eb="267">
      <t>リヨウ</t>
    </rPh>
    <rPh sb="267" eb="268">
      <t>リツ</t>
    </rPh>
    <rPh sb="274" eb="275">
      <t>トシ</t>
    </rPh>
    <rPh sb="276" eb="277">
      <t>オ</t>
    </rPh>
    <rPh sb="281" eb="28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</si>
</sst>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779-4382-B152-227AA47280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0.01</c:v>
                </c:pt>
                <c:pt idx="3">
                  <c:v>1.6</c:v>
                </c:pt>
                <c:pt idx="4">
                  <c:v>0.01</c:v>
                </c:pt>
              </c:numCache>
            </c:numRef>
          </c:val>
          <c:smooth val="0"/>
          <c:extLst>
            <c:ext xmlns:c16="http://schemas.microsoft.com/office/drawing/2014/chart" uri="{C3380CC4-5D6E-409C-BE32-E72D297353CC}">
              <c16:uniqueId val="{00000001-6779-4382-B152-227AA47280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38.4</c:v>
                </c:pt>
                <c:pt idx="3">
                  <c:v>34.770000000000003</c:v>
                </c:pt>
                <c:pt idx="4">
                  <c:v>33.15</c:v>
                </c:pt>
              </c:numCache>
            </c:numRef>
          </c:val>
          <c:extLst>
            <c:ext xmlns:c16="http://schemas.microsoft.com/office/drawing/2014/chart" uri="{C3380CC4-5D6E-409C-BE32-E72D297353CC}">
              <c16:uniqueId val="{00000000-2791-4027-9479-EA1FEEF9B00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32.479999999999997</c:v>
                </c:pt>
                <c:pt idx="3">
                  <c:v>30.19</c:v>
                </c:pt>
                <c:pt idx="4">
                  <c:v>28.77</c:v>
                </c:pt>
              </c:numCache>
            </c:numRef>
          </c:val>
          <c:smooth val="0"/>
          <c:extLst>
            <c:ext xmlns:c16="http://schemas.microsoft.com/office/drawing/2014/chart" uri="{C3380CC4-5D6E-409C-BE32-E72D297353CC}">
              <c16:uniqueId val="{00000001-2791-4027-9479-EA1FEEF9B00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79.23</c:v>
                </c:pt>
                <c:pt idx="3">
                  <c:v>74.77</c:v>
                </c:pt>
                <c:pt idx="4">
                  <c:v>76.2</c:v>
                </c:pt>
              </c:numCache>
            </c:numRef>
          </c:val>
          <c:extLst>
            <c:ext xmlns:c16="http://schemas.microsoft.com/office/drawing/2014/chart" uri="{C3380CC4-5D6E-409C-BE32-E72D297353CC}">
              <c16:uniqueId val="{00000000-83B6-4241-B6DD-1B060709D1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79.2</c:v>
                </c:pt>
                <c:pt idx="3">
                  <c:v>79.09</c:v>
                </c:pt>
                <c:pt idx="4">
                  <c:v>78.900000000000006</c:v>
                </c:pt>
              </c:numCache>
            </c:numRef>
          </c:val>
          <c:smooth val="0"/>
          <c:extLst>
            <c:ext xmlns:c16="http://schemas.microsoft.com/office/drawing/2014/chart" uri="{C3380CC4-5D6E-409C-BE32-E72D297353CC}">
              <c16:uniqueId val="{00000001-83B6-4241-B6DD-1B060709D1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104.36</c:v>
                </c:pt>
                <c:pt idx="3">
                  <c:v>102.06</c:v>
                </c:pt>
                <c:pt idx="4">
                  <c:v>98.6</c:v>
                </c:pt>
              </c:numCache>
            </c:numRef>
          </c:val>
          <c:extLst>
            <c:ext xmlns:c16="http://schemas.microsoft.com/office/drawing/2014/chart" uri="{C3380CC4-5D6E-409C-BE32-E72D297353CC}">
              <c16:uniqueId val="{00000000-469B-4E34-AD0D-FAE66A10156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99.33</c:v>
                </c:pt>
                <c:pt idx="3">
                  <c:v>101.18</c:v>
                </c:pt>
                <c:pt idx="4">
                  <c:v>99.89</c:v>
                </c:pt>
              </c:numCache>
            </c:numRef>
          </c:val>
          <c:smooth val="0"/>
          <c:extLst>
            <c:ext xmlns:c16="http://schemas.microsoft.com/office/drawing/2014/chart" uri="{C3380CC4-5D6E-409C-BE32-E72D297353CC}">
              <c16:uniqueId val="{00000001-469B-4E34-AD0D-FAE66A10156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3.29</c:v>
                </c:pt>
                <c:pt idx="3">
                  <c:v>6.5</c:v>
                </c:pt>
                <c:pt idx="4">
                  <c:v>9.64</c:v>
                </c:pt>
              </c:numCache>
            </c:numRef>
          </c:val>
          <c:extLst>
            <c:ext xmlns:c16="http://schemas.microsoft.com/office/drawing/2014/chart" uri="{C3380CC4-5D6E-409C-BE32-E72D297353CC}">
              <c16:uniqueId val="{00000000-9491-456F-B4C1-5FB8CE1AB2D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28.97</c:v>
                </c:pt>
                <c:pt idx="3">
                  <c:v>20.14</c:v>
                </c:pt>
                <c:pt idx="4">
                  <c:v>23.17</c:v>
                </c:pt>
              </c:numCache>
            </c:numRef>
          </c:val>
          <c:smooth val="0"/>
          <c:extLst>
            <c:ext xmlns:c16="http://schemas.microsoft.com/office/drawing/2014/chart" uri="{C3380CC4-5D6E-409C-BE32-E72D297353CC}">
              <c16:uniqueId val="{00000001-9491-456F-B4C1-5FB8CE1AB2D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30F-481B-A2F1-16BE3393A2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30F-481B-A2F1-16BE3393A2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CE-40C2-894B-84F3CFE014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210</c:v>
                </c:pt>
                <c:pt idx="3">
                  <c:v>140.63</c:v>
                </c:pt>
                <c:pt idx="4">
                  <c:v>163.84</c:v>
                </c:pt>
              </c:numCache>
            </c:numRef>
          </c:val>
          <c:smooth val="0"/>
          <c:extLst>
            <c:ext xmlns:c16="http://schemas.microsoft.com/office/drawing/2014/chart" uri="{C3380CC4-5D6E-409C-BE32-E72D297353CC}">
              <c16:uniqueId val="{00000001-84CE-40C2-894B-84F3CFE014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38.92</c:v>
                </c:pt>
                <c:pt idx="3">
                  <c:v>40.94</c:v>
                </c:pt>
                <c:pt idx="4">
                  <c:v>42.34</c:v>
                </c:pt>
              </c:numCache>
            </c:numRef>
          </c:val>
          <c:extLst>
            <c:ext xmlns:c16="http://schemas.microsoft.com/office/drawing/2014/chart" uri="{C3380CC4-5D6E-409C-BE32-E72D297353CC}">
              <c16:uniqueId val="{00000000-2257-45DB-A0BE-996220ADC3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62.55</c:v>
                </c:pt>
                <c:pt idx="3">
                  <c:v>56.53</c:v>
                </c:pt>
                <c:pt idx="4">
                  <c:v>59.66</c:v>
                </c:pt>
              </c:numCache>
            </c:numRef>
          </c:val>
          <c:smooth val="0"/>
          <c:extLst>
            <c:ext xmlns:c16="http://schemas.microsoft.com/office/drawing/2014/chart" uri="{C3380CC4-5D6E-409C-BE32-E72D297353CC}">
              <c16:uniqueId val="{00000001-2257-45DB-A0BE-996220ADC3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6459.31</c:v>
                </c:pt>
                <c:pt idx="3">
                  <c:v>5884.04</c:v>
                </c:pt>
                <c:pt idx="4">
                  <c:v>6210.61</c:v>
                </c:pt>
              </c:numCache>
            </c:numRef>
          </c:val>
          <c:extLst>
            <c:ext xmlns:c16="http://schemas.microsoft.com/office/drawing/2014/chart" uri="{C3380CC4-5D6E-409C-BE32-E72D297353CC}">
              <c16:uniqueId val="{00000000-DB7F-45E9-AE57-C81B9A6778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998.42</c:v>
                </c:pt>
                <c:pt idx="3">
                  <c:v>1095.52</c:v>
                </c:pt>
                <c:pt idx="4">
                  <c:v>1056.55</c:v>
                </c:pt>
              </c:numCache>
            </c:numRef>
          </c:val>
          <c:smooth val="0"/>
          <c:extLst>
            <c:ext xmlns:c16="http://schemas.microsoft.com/office/drawing/2014/chart" uri="{C3380CC4-5D6E-409C-BE32-E72D297353CC}">
              <c16:uniqueId val="{00000001-DB7F-45E9-AE57-C81B9A6778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77.69</c:v>
                </c:pt>
                <c:pt idx="3">
                  <c:v>83.58</c:v>
                </c:pt>
                <c:pt idx="4">
                  <c:v>74.52</c:v>
                </c:pt>
              </c:numCache>
            </c:numRef>
          </c:val>
          <c:extLst>
            <c:ext xmlns:c16="http://schemas.microsoft.com/office/drawing/2014/chart" uri="{C3380CC4-5D6E-409C-BE32-E72D297353CC}">
              <c16:uniqueId val="{00000000-F919-4DC1-AA47-1D12F76D54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41.41</c:v>
                </c:pt>
                <c:pt idx="3">
                  <c:v>39.64</c:v>
                </c:pt>
                <c:pt idx="4">
                  <c:v>40</c:v>
                </c:pt>
              </c:numCache>
            </c:numRef>
          </c:val>
          <c:smooth val="0"/>
          <c:extLst>
            <c:ext xmlns:c16="http://schemas.microsoft.com/office/drawing/2014/chart" uri="{C3380CC4-5D6E-409C-BE32-E72D297353CC}">
              <c16:uniqueId val="{00000001-F919-4DC1-AA47-1D12F76D54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174.74</c:v>
                </c:pt>
                <c:pt idx="3">
                  <c:v>171.39</c:v>
                </c:pt>
                <c:pt idx="4">
                  <c:v>191.54</c:v>
                </c:pt>
              </c:numCache>
            </c:numRef>
          </c:val>
          <c:extLst>
            <c:ext xmlns:c16="http://schemas.microsoft.com/office/drawing/2014/chart" uri="{C3380CC4-5D6E-409C-BE32-E72D297353CC}">
              <c16:uniqueId val="{00000000-8E15-4956-AFCB-1B3CF28A2F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417.56</c:v>
                </c:pt>
                <c:pt idx="3">
                  <c:v>449.72</c:v>
                </c:pt>
                <c:pt idx="4">
                  <c:v>437.27</c:v>
                </c:pt>
              </c:numCache>
            </c:numRef>
          </c:val>
          <c:smooth val="0"/>
          <c:extLst>
            <c:ext xmlns:c16="http://schemas.microsoft.com/office/drawing/2014/chart" uri="{C3380CC4-5D6E-409C-BE32-E72D297353CC}">
              <c16:uniqueId val="{00000001-8E15-4956-AFCB-1B3CF28A2F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久慈市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33344</v>
      </c>
      <c r="AM8" s="42"/>
      <c r="AN8" s="42"/>
      <c r="AO8" s="42"/>
      <c r="AP8" s="42"/>
      <c r="AQ8" s="42"/>
      <c r="AR8" s="42"/>
      <c r="AS8" s="42"/>
      <c r="AT8" s="35">
        <f>データ!T6</f>
        <v>623.5</v>
      </c>
      <c r="AU8" s="35"/>
      <c r="AV8" s="35"/>
      <c r="AW8" s="35"/>
      <c r="AX8" s="35"/>
      <c r="AY8" s="35"/>
      <c r="AZ8" s="35"/>
      <c r="BA8" s="35"/>
      <c r="BB8" s="35">
        <f>データ!U6</f>
        <v>53.48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59.44</v>
      </c>
      <c r="J10" s="35"/>
      <c r="K10" s="35"/>
      <c r="L10" s="35"/>
      <c r="M10" s="35"/>
      <c r="N10" s="35"/>
      <c r="O10" s="35"/>
      <c r="P10" s="35">
        <f>データ!P6</f>
        <v>9.3000000000000007</v>
      </c>
      <c r="Q10" s="35"/>
      <c r="R10" s="35"/>
      <c r="S10" s="35"/>
      <c r="T10" s="35"/>
      <c r="U10" s="35"/>
      <c r="V10" s="35"/>
      <c r="W10" s="35">
        <f>データ!Q6</f>
        <v>97.58</v>
      </c>
      <c r="X10" s="35"/>
      <c r="Y10" s="35"/>
      <c r="Z10" s="35"/>
      <c r="AA10" s="35"/>
      <c r="AB10" s="35"/>
      <c r="AC10" s="35"/>
      <c r="AD10" s="42">
        <f>データ!R6</f>
        <v>2750</v>
      </c>
      <c r="AE10" s="42"/>
      <c r="AF10" s="42"/>
      <c r="AG10" s="42"/>
      <c r="AH10" s="42"/>
      <c r="AI10" s="42"/>
      <c r="AJ10" s="42"/>
      <c r="AK10" s="2"/>
      <c r="AL10" s="42">
        <f>データ!V6</f>
        <v>3067</v>
      </c>
      <c r="AM10" s="42"/>
      <c r="AN10" s="42"/>
      <c r="AO10" s="42"/>
      <c r="AP10" s="42"/>
      <c r="AQ10" s="42"/>
      <c r="AR10" s="42"/>
      <c r="AS10" s="42"/>
      <c r="AT10" s="35">
        <f>データ!W6</f>
        <v>5.08</v>
      </c>
      <c r="AU10" s="35"/>
      <c r="AV10" s="35"/>
      <c r="AW10" s="35"/>
      <c r="AX10" s="35"/>
      <c r="AY10" s="35"/>
      <c r="AZ10" s="35"/>
      <c r="BA10" s="35"/>
      <c r="BB10" s="35">
        <f>データ!X6</f>
        <v>603.74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Ibp9X6VBW8csYiDSzoLq42i8OoztX8y2cbunRVaNwNm8BhT9WEISsI0zhPtGC3PbyWx3ayA7Ll0YiiB2Bvjqwg==" saltValue="+WCC2Vf9AUXCdjWzKH8a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32077</v>
      </c>
      <c r="D6" s="19">
        <f t="shared" si="3"/>
        <v>46</v>
      </c>
      <c r="E6" s="19">
        <f t="shared" si="3"/>
        <v>17</v>
      </c>
      <c r="F6" s="19">
        <f t="shared" si="3"/>
        <v>6</v>
      </c>
      <c r="G6" s="19">
        <f t="shared" si="3"/>
        <v>0</v>
      </c>
      <c r="H6" s="19" t="str">
        <f t="shared" si="3"/>
        <v>岩手県　久慈市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59.44</v>
      </c>
      <c r="P6" s="20">
        <f t="shared" si="3"/>
        <v>9.3000000000000007</v>
      </c>
      <c r="Q6" s="20">
        <f t="shared" si="3"/>
        <v>97.58</v>
      </c>
      <c r="R6" s="20">
        <f t="shared" si="3"/>
        <v>2750</v>
      </c>
      <c r="S6" s="20">
        <f t="shared" si="3"/>
        <v>33344</v>
      </c>
      <c r="T6" s="20">
        <f t="shared" si="3"/>
        <v>623.5</v>
      </c>
      <c r="U6" s="20">
        <f t="shared" si="3"/>
        <v>53.48</v>
      </c>
      <c r="V6" s="20">
        <f t="shared" si="3"/>
        <v>3067</v>
      </c>
      <c r="W6" s="20">
        <f t="shared" si="3"/>
        <v>5.08</v>
      </c>
      <c r="X6" s="20">
        <f t="shared" si="3"/>
        <v>603.74</v>
      </c>
      <c r="Y6" s="21" t="str">
        <f>IF(Y7="",NA(),Y7)</f>
        <v>-</v>
      </c>
      <c r="Z6" s="21" t="str">
        <f t="shared" ref="Z6:AH6" si="4">IF(Z7="",NA(),Z7)</f>
        <v>-</v>
      </c>
      <c r="AA6" s="21">
        <f t="shared" si="4"/>
        <v>104.36</v>
      </c>
      <c r="AB6" s="21">
        <f t="shared" si="4"/>
        <v>102.06</v>
      </c>
      <c r="AC6" s="21">
        <f t="shared" si="4"/>
        <v>98.6</v>
      </c>
      <c r="AD6" s="21" t="str">
        <f t="shared" si="4"/>
        <v>-</v>
      </c>
      <c r="AE6" s="21" t="str">
        <f t="shared" si="4"/>
        <v>-</v>
      </c>
      <c r="AF6" s="21">
        <f t="shared" si="4"/>
        <v>99.33</v>
      </c>
      <c r="AG6" s="21">
        <f t="shared" si="4"/>
        <v>101.18</v>
      </c>
      <c r="AH6" s="21">
        <f t="shared" si="4"/>
        <v>99.89</v>
      </c>
      <c r="AI6" s="20" t="str">
        <f>IF(AI7="","",IF(AI7="-","【-】","【"&amp;SUBSTITUTE(TEXT(AI7,"#,##0.00"),"-","△")&amp;"】"))</f>
        <v>【98.64】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210</v>
      </c>
      <c r="AR6" s="21">
        <f t="shared" si="5"/>
        <v>140.63</v>
      </c>
      <c r="AS6" s="21">
        <f t="shared" si="5"/>
        <v>163.84</v>
      </c>
      <c r="AT6" s="20" t="str">
        <f>IF(AT7="","",IF(AT7="-","【-】","【"&amp;SUBSTITUTE(TEXT(AT7,"#,##0.00"),"-","△")&amp;"】"))</f>
        <v>【102.08】</v>
      </c>
      <c r="AU6" s="21" t="str">
        <f>IF(AU7="",NA(),AU7)</f>
        <v>-</v>
      </c>
      <c r="AV6" s="21" t="str">
        <f t="shared" ref="AV6:BD6" si="6">IF(AV7="",NA(),AV7)</f>
        <v>-</v>
      </c>
      <c r="AW6" s="21">
        <f t="shared" si="6"/>
        <v>38.92</v>
      </c>
      <c r="AX6" s="21">
        <f t="shared" si="6"/>
        <v>40.94</v>
      </c>
      <c r="AY6" s="21">
        <f t="shared" si="6"/>
        <v>42.34</v>
      </c>
      <c r="AZ6" s="21" t="str">
        <f t="shared" si="6"/>
        <v>-</v>
      </c>
      <c r="BA6" s="21" t="str">
        <f t="shared" si="6"/>
        <v>-</v>
      </c>
      <c r="BB6" s="21">
        <f t="shared" si="6"/>
        <v>62.55</v>
      </c>
      <c r="BC6" s="21">
        <f t="shared" si="6"/>
        <v>56.53</v>
      </c>
      <c r="BD6" s="21">
        <f t="shared" si="6"/>
        <v>59.66</v>
      </c>
      <c r="BE6" s="20" t="str">
        <f>IF(BE7="","",IF(BE7="-","【-】","【"&amp;SUBSTITUTE(TEXT(BE7,"#,##0.00"),"-","△")&amp;"】"))</f>
        <v>【61.46】</v>
      </c>
      <c r="BF6" s="21" t="str">
        <f>IF(BF7="",NA(),BF7)</f>
        <v>-</v>
      </c>
      <c r="BG6" s="21" t="str">
        <f t="shared" ref="BG6:BO6" si="7">IF(BG7="",NA(),BG7)</f>
        <v>-</v>
      </c>
      <c r="BH6" s="21">
        <f t="shared" si="7"/>
        <v>6459.31</v>
      </c>
      <c r="BI6" s="21">
        <f t="shared" si="7"/>
        <v>5884.04</v>
      </c>
      <c r="BJ6" s="21">
        <f t="shared" si="7"/>
        <v>6210.61</v>
      </c>
      <c r="BK6" s="21" t="str">
        <f t="shared" si="7"/>
        <v>-</v>
      </c>
      <c r="BL6" s="21" t="str">
        <f t="shared" si="7"/>
        <v>-</v>
      </c>
      <c r="BM6" s="21">
        <f t="shared" si="7"/>
        <v>998.42</v>
      </c>
      <c r="BN6" s="21">
        <f t="shared" si="7"/>
        <v>1095.52</v>
      </c>
      <c r="BO6" s="21">
        <f t="shared" si="7"/>
        <v>1056.55</v>
      </c>
      <c r="BP6" s="20" t="str">
        <f>IF(BP7="","",IF(BP7="-","【-】","【"&amp;SUBSTITUTE(TEXT(BP7,"#,##0.00"),"-","△")&amp;"】"))</f>
        <v>【974.72】</v>
      </c>
      <c r="BQ6" s="21" t="str">
        <f>IF(BQ7="",NA(),BQ7)</f>
        <v>-</v>
      </c>
      <c r="BR6" s="21" t="str">
        <f t="shared" ref="BR6:BZ6" si="8">IF(BR7="",NA(),BR7)</f>
        <v>-</v>
      </c>
      <c r="BS6" s="21">
        <f t="shared" si="8"/>
        <v>77.69</v>
      </c>
      <c r="BT6" s="21">
        <f t="shared" si="8"/>
        <v>83.58</v>
      </c>
      <c r="BU6" s="21">
        <f t="shared" si="8"/>
        <v>74.52</v>
      </c>
      <c r="BV6" s="21" t="str">
        <f t="shared" si="8"/>
        <v>-</v>
      </c>
      <c r="BW6" s="21" t="str">
        <f t="shared" si="8"/>
        <v>-</v>
      </c>
      <c r="BX6" s="21">
        <f t="shared" si="8"/>
        <v>41.41</v>
      </c>
      <c r="BY6" s="21">
        <f t="shared" si="8"/>
        <v>39.64</v>
      </c>
      <c r="BZ6" s="21">
        <f t="shared" si="8"/>
        <v>40</v>
      </c>
      <c r="CA6" s="20" t="str">
        <f>IF(CA7="","",IF(CA7="-","【-】","【"&amp;SUBSTITUTE(TEXT(CA7,"#,##0.00"),"-","△")&amp;"】"))</f>
        <v>【44.22】</v>
      </c>
      <c r="CB6" s="21" t="str">
        <f>IF(CB7="",NA(),CB7)</f>
        <v>-</v>
      </c>
      <c r="CC6" s="21" t="str">
        <f t="shared" ref="CC6:CK6" si="9">IF(CC7="",NA(),CC7)</f>
        <v>-</v>
      </c>
      <c r="CD6" s="21">
        <f t="shared" si="9"/>
        <v>174.74</v>
      </c>
      <c r="CE6" s="21">
        <f t="shared" si="9"/>
        <v>171.39</v>
      </c>
      <c r="CF6" s="21">
        <f t="shared" si="9"/>
        <v>191.54</v>
      </c>
      <c r="CG6" s="21" t="str">
        <f t="shared" si="9"/>
        <v>-</v>
      </c>
      <c r="CH6" s="21" t="str">
        <f t="shared" si="9"/>
        <v>-</v>
      </c>
      <c r="CI6" s="21">
        <f t="shared" si="9"/>
        <v>417.56</v>
      </c>
      <c r="CJ6" s="21">
        <f t="shared" si="9"/>
        <v>449.72</v>
      </c>
      <c r="CK6" s="21">
        <f t="shared" si="9"/>
        <v>437.27</v>
      </c>
      <c r="CL6" s="20" t="str">
        <f>IF(CL7="","",IF(CL7="-","【-】","【"&amp;SUBSTITUTE(TEXT(CL7,"#,##0.00"),"-","△")&amp;"】"))</f>
        <v>【392.85】</v>
      </c>
      <c r="CM6" s="21" t="str">
        <f>IF(CM7="",NA(),CM7)</f>
        <v>-</v>
      </c>
      <c r="CN6" s="21" t="str">
        <f t="shared" ref="CN6:CV6" si="10">IF(CN7="",NA(),CN7)</f>
        <v>-</v>
      </c>
      <c r="CO6" s="21">
        <f t="shared" si="10"/>
        <v>38.4</v>
      </c>
      <c r="CP6" s="21">
        <f t="shared" si="10"/>
        <v>34.770000000000003</v>
      </c>
      <c r="CQ6" s="21">
        <f t="shared" si="10"/>
        <v>33.15</v>
      </c>
      <c r="CR6" s="21" t="str">
        <f t="shared" si="10"/>
        <v>-</v>
      </c>
      <c r="CS6" s="21" t="str">
        <f t="shared" si="10"/>
        <v>-</v>
      </c>
      <c r="CT6" s="21">
        <f t="shared" si="10"/>
        <v>32.479999999999997</v>
      </c>
      <c r="CU6" s="21">
        <f t="shared" si="10"/>
        <v>30.19</v>
      </c>
      <c r="CV6" s="21">
        <f t="shared" si="10"/>
        <v>28.77</v>
      </c>
      <c r="CW6" s="20" t="str">
        <f>IF(CW7="","",IF(CW7="-","【-】","【"&amp;SUBSTITUTE(TEXT(CW7,"#,##0.00"),"-","△")&amp;"】"))</f>
        <v>【32.23】</v>
      </c>
      <c r="CX6" s="21" t="str">
        <f>IF(CX7="",NA(),CX7)</f>
        <v>-</v>
      </c>
      <c r="CY6" s="21" t="str">
        <f t="shared" ref="CY6:DG6" si="11">IF(CY7="",NA(),CY7)</f>
        <v>-</v>
      </c>
      <c r="CZ6" s="21">
        <f t="shared" si="11"/>
        <v>79.23</v>
      </c>
      <c r="DA6" s="21">
        <f t="shared" si="11"/>
        <v>74.77</v>
      </c>
      <c r="DB6" s="21">
        <f t="shared" si="11"/>
        <v>76.2</v>
      </c>
      <c r="DC6" s="21" t="str">
        <f t="shared" si="11"/>
        <v>-</v>
      </c>
      <c r="DD6" s="21" t="str">
        <f t="shared" si="11"/>
        <v>-</v>
      </c>
      <c r="DE6" s="21">
        <f t="shared" si="11"/>
        <v>79.2</v>
      </c>
      <c r="DF6" s="21">
        <f t="shared" si="11"/>
        <v>79.09</v>
      </c>
      <c r="DG6" s="21">
        <f t="shared" si="11"/>
        <v>78.900000000000006</v>
      </c>
      <c r="DH6" s="20" t="str">
        <f>IF(DH7="","",IF(DH7="-","【-】","【"&amp;SUBSTITUTE(TEXT(DH7,"#,##0.00"),"-","△")&amp;"】"))</f>
        <v>【80.63】</v>
      </c>
      <c r="DI6" s="21" t="str">
        <f>IF(DI7="",NA(),DI7)</f>
        <v>-</v>
      </c>
      <c r="DJ6" s="21" t="str">
        <f t="shared" ref="DJ6:DR6" si="12">IF(DJ7="",NA(),DJ7)</f>
        <v>-</v>
      </c>
      <c r="DK6" s="21">
        <f t="shared" si="12"/>
        <v>3.29</v>
      </c>
      <c r="DL6" s="21">
        <f t="shared" si="12"/>
        <v>6.5</v>
      </c>
      <c r="DM6" s="21">
        <f t="shared" si="12"/>
        <v>9.64</v>
      </c>
      <c r="DN6" s="21" t="str">
        <f t="shared" si="12"/>
        <v>-</v>
      </c>
      <c r="DO6" s="21" t="str">
        <f t="shared" si="12"/>
        <v>-</v>
      </c>
      <c r="DP6" s="21">
        <f t="shared" si="12"/>
        <v>28.97</v>
      </c>
      <c r="DQ6" s="21">
        <f t="shared" si="12"/>
        <v>20.14</v>
      </c>
      <c r="DR6" s="21">
        <f t="shared" si="12"/>
        <v>23.17</v>
      </c>
      <c r="DS6" s="20" t="str">
        <f>IF(DS7="","",IF(DS7="-","【-】","【"&amp;SUBSTITUTE(TEXT(DS7,"#,##0.00"),"-","△")&amp;"】"))</f>
        <v>【26.28】</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0.01</v>
      </c>
      <c r="EM6" s="21">
        <f t="shared" si="14"/>
        <v>1.6</v>
      </c>
      <c r="EN6" s="21">
        <f t="shared" si="14"/>
        <v>0.01</v>
      </c>
      <c r="EO6" s="20" t="str">
        <f>IF(EO7="","",IF(EO7="-","【-】","【"&amp;SUBSTITUTE(TEXT(EO7,"#,##0.00"),"-","△")&amp;"】"))</f>
        <v>【0.01】</v>
      </c>
    </row>
    <row r="7" spans="1:148" s="22" customFormat="1" x14ac:dyDescent="0.15">
      <c r="A7" s="14"/>
      <c r="B7" s="23">
        <v>2021</v>
      </c>
      <c r="C7" s="23">
        <v>32077</v>
      </c>
      <c r="D7" s="23">
        <v>46</v>
      </c>
      <c r="E7" s="23">
        <v>17</v>
      </c>
      <c r="F7" s="23">
        <v>6</v>
      </c>
      <c r="G7" s="23">
        <v>0</v>
      </c>
      <c r="H7" s="23" t="s">
        <v>95</v>
      </c>
      <c r="I7" s="23" t="s">
        <v>96</v>
      </c>
      <c r="J7" s="23" t="s">
        <v>97</v>
      </c>
      <c r="K7" s="23" t="s">
        <v>98</v>
      </c>
      <c r="L7" s="23" t="s">
        <v>99</v>
      </c>
      <c r="M7" s="23" t="s">
        <v>100</v>
      </c>
      <c r="N7" s="24" t="s">
        <v>101</v>
      </c>
      <c r="O7" s="24">
        <v>59.44</v>
      </c>
      <c r="P7" s="24">
        <v>9.3000000000000007</v>
      </c>
      <c r="Q7" s="24">
        <v>97.58</v>
      </c>
      <c r="R7" s="24">
        <v>2750</v>
      </c>
      <c r="S7" s="24">
        <v>33344</v>
      </c>
      <c r="T7" s="24">
        <v>623.5</v>
      </c>
      <c r="U7" s="24">
        <v>53.48</v>
      </c>
      <c r="V7" s="24">
        <v>3067</v>
      </c>
      <c r="W7" s="24">
        <v>5.08</v>
      </c>
      <c r="X7" s="24">
        <v>603.74</v>
      </c>
      <c r="Y7" s="24" t="s">
        <v>101</v>
      </c>
      <c r="Z7" s="24" t="s">
        <v>101</v>
      </c>
      <c r="AA7" s="24">
        <v>104.36</v>
      </c>
      <c r="AB7" s="24">
        <v>102.06</v>
      </c>
      <c r="AC7" s="24">
        <v>98.6</v>
      </c>
      <c r="AD7" s="24" t="s">
        <v>101</v>
      </c>
      <c r="AE7" s="24" t="s">
        <v>101</v>
      </c>
      <c r="AF7" s="24">
        <v>99.33</v>
      </c>
      <c r="AG7" s="24">
        <v>101.18</v>
      </c>
      <c r="AH7" s="24">
        <v>99.89</v>
      </c>
      <c r="AI7" s="24">
        <v>98.64</v>
      </c>
      <c r="AJ7" s="24" t="s">
        <v>101</v>
      </c>
      <c r="AK7" s="24" t="s">
        <v>101</v>
      </c>
      <c r="AL7" s="24">
        <v>0</v>
      </c>
      <c r="AM7" s="24">
        <v>0</v>
      </c>
      <c r="AN7" s="24">
        <v>0</v>
      </c>
      <c r="AO7" s="24" t="s">
        <v>101</v>
      </c>
      <c r="AP7" s="24" t="s">
        <v>101</v>
      </c>
      <c r="AQ7" s="24">
        <v>210</v>
      </c>
      <c r="AR7" s="24">
        <v>140.63</v>
      </c>
      <c r="AS7" s="24">
        <v>163.84</v>
      </c>
      <c r="AT7" s="24">
        <v>102.08</v>
      </c>
      <c r="AU7" s="24" t="s">
        <v>101</v>
      </c>
      <c r="AV7" s="24" t="s">
        <v>101</v>
      </c>
      <c r="AW7" s="24">
        <v>38.92</v>
      </c>
      <c r="AX7" s="24">
        <v>40.94</v>
      </c>
      <c r="AY7" s="24">
        <v>42.34</v>
      </c>
      <c r="AZ7" s="24" t="s">
        <v>101</v>
      </c>
      <c r="BA7" s="24" t="s">
        <v>101</v>
      </c>
      <c r="BB7" s="24">
        <v>62.55</v>
      </c>
      <c r="BC7" s="24">
        <v>56.53</v>
      </c>
      <c r="BD7" s="24">
        <v>59.66</v>
      </c>
      <c r="BE7" s="24">
        <v>61.46</v>
      </c>
      <c r="BF7" s="24" t="s">
        <v>101</v>
      </c>
      <c r="BG7" s="24" t="s">
        <v>101</v>
      </c>
      <c r="BH7" s="24">
        <v>6459.31</v>
      </c>
      <c r="BI7" s="24">
        <v>5884.04</v>
      </c>
      <c r="BJ7" s="24">
        <v>6210.61</v>
      </c>
      <c r="BK7" s="24" t="s">
        <v>101</v>
      </c>
      <c r="BL7" s="24" t="s">
        <v>101</v>
      </c>
      <c r="BM7" s="24">
        <v>998.42</v>
      </c>
      <c r="BN7" s="24">
        <v>1095.52</v>
      </c>
      <c r="BO7" s="24">
        <v>1056.55</v>
      </c>
      <c r="BP7" s="24">
        <v>974.72</v>
      </c>
      <c r="BQ7" s="24" t="s">
        <v>101</v>
      </c>
      <c r="BR7" s="24" t="s">
        <v>101</v>
      </c>
      <c r="BS7" s="24">
        <v>77.69</v>
      </c>
      <c r="BT7" s="24">
        <v>83.58</v>
      </c>
      <c r="BU7" s="24">
        <v>74.52</v>
      </c>
      <c r="BV7" s="24" t="s">
        <v>101</v>
      </c>
      <c r="BW7" s="24" t="s">
        <v>101</v>
      </c>
      <c r="BX7" s="24">
        <v>41.41</v>
      </c>
      <c r="BY7" s="24">
        <v>39.64</v>
      </c>
      <c r="BZ7" s="24">
        <v>40</v>
      </c>
      <c r="CA7" s="24">
        <v>44.22</v>
      </c>
      <c r="CB7" s="24" t="s">
        <v>101</v>
      </c>
      <c r="CC7" s="24" t="s">
        <v>101</v>
      </c>
      <c r="CD7" s="24">
        <v>174.74</v>
      </c>
      <c r="CE7" s="24">
        <v>171.39</v>
      </c>
      <c r="CF7" s="24">
        <v>191.54</v>
      </c>
      <c r="CG7" s="24" t="s">
        <v>101</v>
      </c>
      <c r="CH7" s="24" t="s">
        <v>101</v>
      </c>
      <c r="CI7" s="24">
        <v>417.56</v>
      </c>
      <c r="CJ7" s="24">
        <v>449.72</v>
      </c>
      <c r="CK7" s="24">
        <v>437.27</v>
      </c>
      <c r="CL7" s="24">
        <v>392.85</v>
      </c>
      <c r="CM7" s="24" t="s">
        <v>101</v>
      </c>
      <c r="CN7" s="24" t="s">
        <v>101</v>
      </c>
      <c r="CO7" s="24">
        <v>38.4</v>
      </c>
      <c r="CP7" s="24">
        <v>34.770000000000003</v>
      </c>
      <c r="CQ7" s="24">
        <v>33.15</v>
      </c>
      <c r="CR7" s="24" t="s">
        <v>101</v>
      </c>
      <c r="CS7" s="24" t="s">
        <v>101</v>
      </c>
      <c r="CT7" s="24">
        <v>32.479999999999997</v>
      </c>
      <c r="CU7" s="24">
        <v>30.19</v>
      </c>
      <c r="CV7" s="24">
        <v>28.77</v>
      </c>
      <c r="CW7" s="24">
        <v>32.229999999999997</v>
      </c>
      <c r="CX7" s="24" t="s">
        <v>101</v>
      </c>
      <c r="CY7" s="24" t="s">
        <v>101</v>
      </c>
      <c r="CZ7" s="24">
        <v>79.23</v>
      </c>
      <c r="DA7" s="24">
        <v>74.77</v>
      </c>
      <c r="DB7" s="24">
        <v>76.2</v>
      </c>
      <c r="DC7" s="24" t="s">
        <v>101</v>
      </c>
      <c r="DD7" s="24" t="s">
        <v>101</v>
      </c>
      <c r="DE7" s="24">
        <v>79.2</v>
      </c>
      <c r="DF7" s="24">
        <v>79.09</v>
      </c>
      <c r="DG7" s="24">
        <v>78.900000000000006</v>
      </c>
      <c r="DH7" s="24">
        <v>80.63</v>
      </c>
      <c r="DI7" s="24" t="s">
        <v>101</v>
      </c>
      <c r="DJ7" s="24" t="s">
        <v>101</v>
      </c>
      <c r="DK7" s="24">
        <v>3.29</v>
      </c>
      <c r="DL7" s="24">
        <v>6.5</v>
      </c>
      <c r="DM7" s="24">
        <v>9.64</v>
      </c>
      <c r="DN7" s="24" t="s">
        <v>101</v>
      </c>
      <c r="DO7" s="24" t="s">
        <v>101</v>
      </c>
      <c r="DP7" s="24">
        <v>28.97</v>
      </c>
      <c r="DQ7" s="24">
        <v>20.14</v>
      </c>
      <c r="DR7" s="24">
        <v>23.17</v>
      </c>
      <c r="DS7" s="24">
        <v>26.28</v>
      </c>
      <c r="DT7" s="24" t="s">
        <v>101</v>
      </c>
      <c r="DU7" s="24" t="s">
        <v>101</v>
      </c>
      <c r="DV7" s="24">
        <v>0</v>
      </c>
      <c r="DW7" s="24">
        <v>0</v>
      </c>
      <c r="DX7" s="24">
        <v>0</v>
      </c>
      <c r="DY7" s="24" t="s">
        <v>101</v>
      </c>
      <c r="DZ7" s="24" t="s">
        <v>101</v>
      </c>
      <c r="EA7" s="24">
        <v>0</v>
      </c>
      <c r="EB7" s="24">
        <v>0</v>
      </c>
      <c r="EC7" s="24">
        <v>0</v>
      </c>
      <c r="ED7" s="24">
        <v>0</v>
      </c>
      <c r="EE7" s="24" t="s">
        <v>101</v>
      </c>
      <c r="EF7" s="24" t="s">
        <v>101</v>
      </c>
      <c r="EG7" s="24">
        <v>0</v>
      </c>
      <c r="EH7" s="24">
        <v>0</v>
      </c>
      <c r="EI7" s="24">
        <v>0</v>
      </c>
      <c r="EJ7" s="24" t="s">
        <v>101</v>
      </c>
      <c r="EK7" s="24" t="s">
        <v>101</v>
      </c>
      <c r="EL7" s="24">
        <v>0.01</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2022-12-01T01:38:21Z</dcterms:created>
  <dcterms:modified xsi:type="dcterms:W3CDTF">2023-01-19T22:57:12Z</dcterms:modified>
  <cp:category/>
</cp:coreProperties>
</file>