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20_総務部\020020_財政課\020020010_財政係\こ_公営企業関係\Ｒ04\20230111_公営企業に係る経営比較分析表（令和３年度決算）の分析等について（1月26日〆）\02_報告\"/>
    </mc:Choice>
  </mc:AlternateContent>
  <workbookProtection workbookAlgorithmName="SHA-512" workbookHashValue="jFUV/sOmmL8LVtvYbdGtfgnDZVYXVP8XPjJX5dF/G3JlR+yC0rLGNAEXekc6tzIN4Mn7vdonLpEDu0lJENQKQA==" workbookSaltValue="eCcOMWL6qefhUgaWq/PQFw==" workbookSpinCount="100000" lockStructure="1"/>
  <bookViews>
    <workbookView xWindow="0" yWindow="0" windowWidth="28800" windowHeight="120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W8" i="4"/>
  <c r="P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<sst xmlns="http://schemas.openxmlformats.org/spreadsheetml/2006/main" count="275" uniqueCount="116">
  <si>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</si>
  <si>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</si>
  <si>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</si>
  <si>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</si>
  <si>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</si>
  <si>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</si>
  <si>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</si>
  <si>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</si>
  <si>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</si>
  <si>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</si>
  <si>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</si>
  <si>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</si>
  <si>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</si>
  <si>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</si>
  <si>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</si>
  <si>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</si>
  <si>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</si>
  <si>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</si>
  <si>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</si>
  <si>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</si>
  <si>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</si>
  <si>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</si>
  <si>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</si>
  <si>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</si>
  <si>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</si>
  <si>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</si>
  <si>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</si>
  <si>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</si>
  <si>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</si>
  <si>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</si>
  <si>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</si>
  <si>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</si>
  <si>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</si>
  <si>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</si>
  <si>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</si>
  <si>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</si>
  <si>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</si>
  <si>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</si>
  <si>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</si>
  <si>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</si>
  <si>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</si>
  <si>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</si>
  <si>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</si>
  <si>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</si>
  <si>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</si>
  <si>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</si>
  <si>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</si>
  <si>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</si>
  <si>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</si>
  <si>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</si>
  <si>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</si>
  <si>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</si>
  <si>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</si>
  <si>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</si>
  <si>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</si>
  <si>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</si>
  <si>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</si>
  <si>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</si>
  <si>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</si>
  <si>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</si>
  <si>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</si>
  <si>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</si>
  <si>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</si>
  <si>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</si>
  <si>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</si>
  <si>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</si>
  <si>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</si>
  <si>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</si>
  <si>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</si>
  <si>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</si>
  <si>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</si>
  <si>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</si>
  <si>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</si>
  <si>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</si>
  <si>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</si>
  <si>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</si>
  <si>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</si>
  <si>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</si>
  <si>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</si>
  <si>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</si>
  <si>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</si>
  <si>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</si>
  <si>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</si>
  <si>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</si>
  <si>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</si>
  <si>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</si>
  <si>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</si>
  <si>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</si>
  <si>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</si>
  <si>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</si>
  <si>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</si>
  <si>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</si>
  <si>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</si>
  <si>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</si>
  <si>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</si>
  <si>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</si>
  <si>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</si>
  <si>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</si>
  <si>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</si>
  <si>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</si>
  <si>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</si>
  <si>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</si>
  <si>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</si>
  <si>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</si>
  <si>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</si>
  <si>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</si>
  <si>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</si>
  <si>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</si>
  <si>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</si>
  <si>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</si>
  <si>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</si>
  <si>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</si>
  <si>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</si>
  <si>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(1)経常収支比率について、100％以上を示していますが、依然として財源不足を一般会計からの基準外繰出金で補填している状況であることから、経営の改善が必要と考えます。
(2)流動比率について、目安である100％を超えていることから、短期的な債務に対する支払い能力は有していると考えられます。しかし、企業債残高対事業規模比率については、企業債残高が多額であること等により類似団体平均を大きく上回っています。現在雨水排水ポンプ場の整備を行っていることから、今後も高い水準で推移する見込みです。
(3)経費回収率は、使用料収入で維持管理費を賄うことができず、100％を下回っています。また、水洗化率について、類似団体と比較し低位にあります。このことから、適正な使用料収入の確保のため、排水設備工事に対する補助制度により、水洗化率向上に努めているところです。
(4)施設利用率については、類似団体平均をわずかに上回っており、概ね適正な利用状況であると言えます。今後は水洗化率の向上等に伴い処理水量は増加すると考えられることから、上昇する見込みです。</t>
    <rPh sb="3" eb="5">
      <t>ケイジョウ</t>
    </rPh>
    <rPh sb="5" eb="7">
      <t>シュウシ</t>
    </rPh>
    <rPh sb="7" eb="9">
      <t>ヒリツ</t>
    </rPh>
    <rPh sb="18" eb="20">
      <t>イジョウ</t>
    </rPh>
    <rPh sb="21" eb="22">
      <t>シメ</t>
    </rPh>
    <rPh sb="29" eb="31">
      <t>イゼン</t>
    </rPh>
    <rPh sb="34" eb="36">
      <t>ザイゲン</t>
    </rPh>
    <rPh sb="36" eb="38">
      <t>フソク</t>
    </rPh>
    <rPh sb="39" eb="41">
      <t>イッパン</t>
    </rPh>
    <rPh sb="41" eb="43">
      <t>カイケイ</t>
    </rPh>
    <rPh sb="46" eb="48">
      <t>キジュン</t>
    </rPh>
    <rPh sb="48" eb="49">
      <t>ガイ</t>
    </rPh>
    <rPh sb="49" eb="52">
      <t>クリダシキン</t>
    </rPh>
    <rPh sb="53" eb="55">
      <t>ホテン</t>
    </rPh>
    <rPh sb="59" eb="61">
      <t>ジョウキョウ</t>
    </rPh>
    <rPh sb="69" eb="71">
      <t>ケイエイ</t>
    </rPh>
    <rPh sb="72" eb="74">
      <t>カイゼン</t>
    </rPh>
    <rPh sb="75" eb="77">
      <t>ヒツヨウ</t>
    </rPh>
    <rPh sb="78" eb="79">
      <t>カンガ</t>
    </rPh>
    <rPh sb="87" eb="89">
      <t>リュウドウ</t>
    </rPh>
    <rPh sb="89" eb="91">
      <t>ヒリツ</t>
    </rPh>
    <rPh sb="96" eb="98">
      <t>メヤス</t>
    </rPh>
    <rPh sb="106" eb="107">
      <t>コ</t>
    </rPh>
    <rPh sb="116" eb="119">
      <t>タンキテキ</t>
    </rPh>
    <rPh sb="120" eb="122">
      <t>サイム</t>
    </rPh>
    <rPh sb="123" eb="124">
      <t>タイ</t>
    </rPh>
    <rPh sb="126" eb="128">
      <t>シハラ</t>
    </rPh>
    <rPh sb="129" eb="131">
      <t>ノウリョク</t>
    </rPh>
    <rPh sb="132" eb="133">
      <t>ユウ</t>
    </rPh>
    <rPh sb="138" eb="139">
      <t>カンガ</t>
    </rPh>
    <rPh sb="149" eb="151">
      <t>キギョウ</t>
    </rPh>
    <rPh sb="151" eb="152">
      <t>サイ</t>
    </rPh>
    <rPh sb="152" eb="154">
      <t>ザンダカ</t>
    </rPh>
    <rPh sb="154" eb="155">
      <t>タイ</t>
    </rPh>
    <rPh sb="155" eb="157">
      <t>ジギョウ</t>
    </rPh>
    <rPh sb="157" eb="159">
      <t>キボ</t>
    </rPh>
    <rPh sb="159" eb="161">
      <t>ヒリツ</t>
    </rPh>
    <rPh sb="167" eb="169">
      <t>キギョウ</t>
    </rPh>
    <rPh sb="169" eb="170">
      <t>サイ</t>
    </rPh>
    <rPh sb="170" eb="172">
      <t>ザンダカ</t>
    </rPh>
    <rPh sb="173" eb="175">
      <t>タガク</t>
    </rPh>
    <rPh sb="180" eb="181">
      <t>トウ</t>
    </rPh>
    <rPh sb="184" eb="186">
      <t>ルイジ</t>
    </rPh>
    <rPh sb="186" eb="188">
      <t>ダンタイ</t>
    </rPh>
    <rPh sb="188" eb="190">
      <t>ヘイキン</t>
    </rPh>
    <rPh sb="191" eb="192">
      <t>オオ</t>
    </rPh>
    <rPh sb="194" eb="196">
      <t>ウワマワ</t>
    </rPh>
    <rPh sb="202" eb="204">
      <t>ゲンザイ</t>
    </rPh>
    <rPh sb="204" eb="206">
      <t>ウスイ</t>
    </rPh>
    <rPh sb="206" eb="208">
      <t>ハイスイ</t>
    </rPh>
    <rPh sb="211" eb="212">
      <t>ジョウ</t>
    </rPh>
    <rPh sb="213" eb="215">
      <t>セイビ</t>
    </rPh>
    <rPh sb="216" eb="217">
      <t>オコナ</t>
    </rPh>
    <rPh sb="226" eb="228">
      <t>コンゴ</t>
    </rPh>
    <rPh sb="229" eb="230">
      <t>タカ</t>
    </rPh>
    <rPh sb="231" eb="233">
      <t>スイジュン</t>
    </rPh>
    <rPh sb="234" eb="236">
      <t>スイイ</t>
    </rPh>
    <rPh sb="238" eb="240">
      <t>ミコ</t>
    </rPh>
    <rPh sb="248" eb="250">
      <t>ケイヒ</t>
    </rPh>
    <rPh sb="250" eb="252">
      <t>カイシュウ</t>
    </rPh>
    <rPh sb="252" eb="253">
      <t>リツ</t>
    </rPh>
    <rPh sb="255" eb="258">
      <t>シヨウリョウ</t>
    </rPh>
    <rPh sb="258" eb="260">
      <t>シュウニュウ</t>
    </rPh>
    <rPh sb="261" eb="263">
      <t>イジ</t>
    </rPh>
    <rPh sb="263" eb="265">
      <t>カンリ</t>
    </rPh>
    <rPh sb="265" eb="266">
      <t>ヒ</t>
    </rPh>
    <rPh sb="267" eb="268">
      <t>マカナ</t>
    </rPh>
    <rPh sb="281" eb="283">
      <t>シタマワ</t>
    </rPh>
    <rPh sb="292" eb="295">
      <t>スイセンカ</t>
    </rPh>
    <rPh sb="295" eb="296">
      <t>リツ</t>
    </rPh>
    <rPh sb="301" eb="303">
      <t>ルイジ</t>
    </rPh>
    <rPh sb="303" eb="305">
      <t>ダンタイ</t>
    </rPh>
    <rPh sb="306" eb="308">
      <t>ヒカク</t>
    </rPh>
    <rPh sb="309" eb="311">
      <t>テイイ</t>
    </rPh>
    <rPh sb="324" eb="326">
      <t>テキセイ</t>
    </rPh>
    <rPh sb="327" eb="330">
      <t>シヨウリョウ</t>
    </rPh>
    <rPh sb="330" eb="332">
      <t>シュウニュウ</t>
    </rPh>
    <rPh sb="333" eb="335">
      <t>カクホ</t>
    </rPh>
    <rPh sb="339" eb="341">
      <t>ハイスイ</t>
    </rPh>
    <rPh sb="341" eb="343">
      <t>セツビ</t>
    </rPh>
    <rPh sb="343" eb="345">
      <t>コウジ</t>
    </rPh>
    <rPh sb="346" eb="347">
      <t>タイ</t>
    </rPh>
    <rPh sb="349" eb="351">
      <t>ホジョ</t>
    </rPh>
    <rPh sb="351" eb="353">
      <t>セイド</t>
    </rPh>
    <rPh sb="357" eb="360">
      <t>スイセンカ</t>
    </rPh>
    <rPh sb="360" eb="361">
      <t>リツ</t>
    </rPh>
    <rPh sb="361" eb="363">
      <t>コウジョウ</t>
    </rPh>
    <rPh sb="364" eb="365">
      <t>ツト</t>
    </rPh>
    <rPh sb="379" eb="381">
      <t>シセツ</t>
    </rPh>
    <rPh sb="381" eb="383">
      <t>リヨウ</t>
    </rPh>
    <rPh sb="383" eb="384">
      <t>リツ</t>
    </rPh>
    <rPh sb="390" eb="392">
      <t>ルイジ</t>
    </rPh>
    <rPh sb="392" eb="394">
      <t>ダンタイ</t>
    </rPh>
    <rPh sb="394" eb="396">
      <t>ヘイキン</t>
    </rPh>
    <rPh sb="401" eb="403">
      <t>ウワマワ</t>
    </rPh>
    <rPh sb="408" eb="409">
      <t>オオム</t>
    </rPh>
    <rPh sb="410" eb="412">
      <t>テキセイ</t>
    </rPh>
    <rPh sb="413" eb="415">
      <t>リヨウ</t>
    </rPh>
    <rPh sb="415" eb="417">
      <t>ジョウキョウ</t>
    </rPh>
    <rPh sb="421" eb="422">
      <t>イ</t>
    </rPh>
    <rPh sb="426" eb="428">
      <t>コンゴ</t>
    </rPh>
    <rPh sb="429" eb="432">
      <t>スイセンカ</t>
    </rPh>
    <rPh sb="432" eb="433">
      <t>リツ</t>
    </rPh>
    <rPh sb="434" eb="436">
      <t>コウジョウ</t>
    </rPh>
    <rPh sb="436" eb="437">
      <t>トウ</t>
    </rPh>
    <rPh sb="438" eb="439">
      <t>トモナ</t>
    </rPh>
    <rPh sb="440" eb="442">
      <t>ショリ</t>
    </rPh>
    <rPh sb="442" eb="444">
      <t>スイリョウ</t>
    </rPh>
    <rPh sb="445" eb="447">
      <t>ゾウカ</t>
    </rPh>
    <rPh sb="450" eb="451">
      <t>カンガ</t>
    </rPh>
    <rPh sb="460" eb="462">
      <t>ジョウショウ</t>
    </rPh>
    <rPh sb="464" eb="466">
      <t>ミコ</t>
    </rPh>
    <phoneticPr fontId="4"/>
  </si>
  <si>
    <t>・経営指標上、類似団体と比較して経営状況は良好であると考えられます。しかし、昨年度同様、財源不足を一般会計からの繰入金により補填しています。今後は経営戦略の改定に基づき、下水道使用料の改定を予定しており、併せて水洗化率の向上に取り組むこととしております。</t>
    <rPh sb="1" eb="3">
      <t>ケイエイ</t>
    </rPh>
    <rPh sb="3" eb="5">
      <t>シヒョウ</t>
    </rPh>
    <rPh sb="5" eb="6">
      <t>ジョウ</t>
    </rPh>
    <rPh sb="7" eb="9">
      <t>ルイジ</t>
    </rPh>
    <rPh sb="9" eb="11">
      <t>ダンタイ</t>
    </rPh>
    <rPh sb="12" eb="14">
      <t>ヒカク</t>
    </rPh>
    <rPh sb="16" eb="18">
      <t>ケイエイ</t>
    </rPh>
    <rPh sb="18" eb="20">
      <t>ジョウキョウ</t>
    </rPh>
    <rPh sb="21" eb="23">
      <t>リョウコウ</t>
    </rPh>
    <rPh sb="27" eb="28">
      <t>カンガ</t>
    </rPh>
    <rPh sb="38" eb="41">
      <t>サクネンド</t>
    </rPh>
    <rPh sb="41" eb="43">
      <t>ドウヨウ</t>
    </rPh>
    <rPh sb="44" eb="46">
      <t>ザイゲン</t>
    </rPh>
    <rPh sb="46" eb="48">
      <t>フソク</t>
    </rPh>
    <rPh sb="49" eb="51">
      <t>イッパン</t>
    </rPh>
    <rPh sb="51" eb="53">
      <t>カイケイ</t>
    </rPh>
    <rPh sb="56" eb="58">
      <t>クリイレ</t>
    </rPh>
    <rPh sb="58" eb="59">
      <t>キン</t>
    </rPh>
    <rPh sb="62" eb="64">
      <t>ホテン</t>
    </rPh>
    <rPh sb="70" eb="72">
      <t>コンゴ</t>
    </rPh>
    <rPh sb="73" eb="75">
      <t>ケイエイ</t>
    </rPh>
    <rPh sb="75" eb="77">
      <t>センリャク</t>
    </rPh>
    <rPh sb="78" eb="80">
      <t>カイテイ</t>
    </rPh>
    <rPh sb="81" eb="82">
      <t>モト</t>
    </rPh>
    <rPh sb="85" eb="88">
      <t>ゲスイドウ</t>
    </rPh>
    <rPh sb="88" eb="91">
      <t>シヨウリョウ</t>
    </rPh>
    <rPh sb="92" eb="94">
      <t>カイテイ</t>
    </rPh>
    <rPh sb="95" eb="97">
      <t>ヨテイ</t>
    </rPh>
    <rPh sb="102" eb="103">
      <t>アワ</t>
    </rPh>
    <rPh sb="105" eb="108">
      <t>スイセンカ</t>
    </rPh>
    <rPh sb="108" eb="109">
      <t>リツ</t>
    </rPh>
    <rPh sb="110" eb="112">
      <t>コウジョウ</t>
    </rPh>
    <rPh sb="113" eb="114">
      <t>ト</t>
    </rPh>
    <rPh sb="115" eb="116">
      <t>ク</t>
    </rPh>
    <phoneticPr fontId="4"/>
  </si>
  <si>
    <t>・類似団体と比較して有形固定資産減価償却率は下回っています。しかし、供用開始から30年余りが経過した処理場の機械電気設備等には、耐用年数を経過した資産が多く存在します。このことから、今後はストックマネジメント計画を策定し、補助制度を活用した計画的な更新を行うこととしております。</t>
    <rPh sb="1" eb="3">
      <t>ルイジ</t>
    </rPh>
    <rPh sb="3" eb="5">
      <t>ダンタイ</t>
    </rPh>
    <rPh sb="6" eb="8">
      <t>ヒカク</t>
    </rPh>
    <rPh sb="10" eb="12">
      <t>ユウケイ</t>
    </rPh>
    <rPh sb="12" eb="14">
      <t>コテイ</t>
    </rPh>
    <rPh sb="14" eb="16">
      <t>シサン</t>
    </rPh>
    <rPh sb="16" eb="18">
      <t>ゲンカ</t>
    </rPh>
    <rPh sb="18" eb="20">
      <t>ショウキャク</t>
    </rPh>
    <rPh sb="20" eb="21">
      <t>リツ</t>
    </rPh>
    <rPh sb="22" eb="24">
      <t>シタマワ</t>
    </rPh>
    <rPh sb="34" eb="36">
      <t>キョウヨウ</t>
    </rPh>
    <rPh sb="36" eb="38">
      <t>カイシ</t>
    </rPh>
    <rPh sb="42" eb="43">
      <t>ネン</t>
    </rPh>
    <rPh sb="43" eb="44">
      <t>アマ</t>
    </rPh>
    <rPh sb="46" eb="48">
      <t>ケイカ</t>
    </rPh>
    <rPh sb="50" eb="53">
      <t>ショリジョウ</t>
    </rPh>
    <rPh sb="54" eb="56">
      <t>キカイ</t>
    </rPh>
    <rPh sb="56" eb="58">
      <t>デンキ</t>
    </rPh>
    <rPh sb="58" eb="60">
      <t>セツビ</t>
    </rPh>
    <rPh sb="60" eb="61">
      <t>トウ</t>
    </rPh>
    <rPh sb="64" eb="66">
      <t>タイヨウ</t>
    </rPh>
    <rPh sb="66" eb="68">
      <t>ネンスウ</t>
    </rPh>
    <rPh sb="69" eb="71">
      <t>ケイカ</t>
    </rPh>
    <rPh sb="73" eb="75">
      <t>シサン</t>
    </rPh>
    <rPh sb="76" eb="77">
      <t>オオ</t>
    </rPh>
    <rPh sb="78" eb="80">
      <t>ソンザイ</t>
    </rPh>
    <rPh sb="91" eb="93">
      <t>コンゴ</t>
    </rPh>
    <rPh sb="104" eb="106">
      <t>ケイカク</t>
    </rPh>
    <rPh sb="107" eb="109">
      <t>サクテイ</t>
    </rPh>
    <rPh sb="111" eb="113">
      <t>ホジョ</t>
    </rPh>
    <rPh sb="113" eb="115">
      <t>セイド</t>
    </rPh>
    <rPh sb="116" eb="118">
      <t>カツヨウ</t>
    </rPh>
    <rPh sb="120" eb="122">
      <t>ケイカク</t>
    </rPh>
    <rPh sb="122" eb="123">
      <t>テキ</t>
    </rPh>
    <rPh sb="124" eb="126">
      <t>コウシン</t>
    </rPh>
    <rPh sb="127" eb="12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</si>
</sst>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305-43FE-A555-F9366735DDA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1.65</c:v>
                </c:pt>
                <c:pt idx="4">
                  <c:v>0.14000000000000001</c:v>
                </c:pt>
              </c:numCache>
            </c:numRef>
          </c:val>
          <c:smooth val="0"/>
          <c:extLst>
            <c:ext xmlns:c16="http://schemas.microsoft.com/office/drawing/2014/chart" uri="{C3380CC4-5D6E-409C-BE32-E72D297353CC}">
              <c16:uniqueId val="{00000001-D305-43FE-A555-F9366735DDA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59.48</c:v>
                </c:pt>
                <c:pt idx="3">
                  <c:v>50.44</c:v>
                </c:pt>
                <c:pt idx="4">
                  <c:v>60.81</c:v>
                </c:pt>
              </c:numCache>
            </c:numRef>
          </c:val>
          <c:extLst>
            <c:ext xmlns:c16="http://schemas.microsoft.com/office/drawing/2014/chart" uri="{C3380CC4-5D6E-409C-BE32-E72D297353CC}">
              <c16:uniqueId val="{00000000-A0E2-459A-BC72-2B9E475E62D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50.94</c:v>
                </c:pt>
                <c:pt idx="3">
                  <c:v>50.53</c:v>
                </c:pt>
                <c:pt idx="4">
                  <c:v>51.42</c:v>
                </c:pt>
              </c:numCache>
            </c:numRef>
          </c:val>
          <c:smooth val="0"/>
          <c:extLst>
            <c:ext xmlns:c16="http://schemas.microsoft.com/office/drawing/2014/chart" uri="{C3380CC4-5D6E-409C-BE32-E72D297353CC}">
              <c16:uniqueId val="{00000001-A0E2-459A-BC72-2B9E475E62D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64.62</c:v>
                </c:pt>
                <c:pt idx="3">
                  <c:v>59.38</c:v>
                </c:pt>
                <c:pt idx="4">
                  <c:v>63.4</c:v>
                </c:pt>
              </c:numCache>
            </c:numRef>
          </c:val>
          <c:extLst>
            <c:ext xmlns:c16="http://schemas.microsoft.com/office/drawing/2014/chart" uri="{C3380CC4-5D6E-409C-BE32-E72D297353CC}">
              <c16:uniqueId val="{00000000-AE03-40EB-8A00-757C59F399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82.55</c:v>
                </c:pt>
                <c:pt idx="3">
                  <c:v>82.08</c:v>
                </c:pt>
                <c:pt idx="4">
                  <c:v>81.34</c:v>
                </c:pt>
              </c:numCache>
            </c:numRef>
          </c:val>
          <c:smooth val="0"/>
          <c:extLst>
            <c:ext xmlns:c16="http://schemas.microsoft.com/office/drawing/2014/chart" uri="{C3380CC4-5D6E-409C-BE32-E72D297353CC}">
              <c16:uniqueId val="{00000001-AE03-40EB-8A00-757C59F399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103.77</c:v>
                </c:pt>
                <c:pt idx="3">
                  <c:v>104.42</c:v>
                </c:pt>
                <c:pt idx="4">
                  <c:v>101.64</c:v>
                </c:pt>
              </c:numCache>
            </c:numRef>
          </c:val>
          <c:extLst>
            <c:ext xmlns:c16="http://schemas.microsoft.com/office/drawing/2014/chart" uri="{C3380CC4-5D6E-409C-BE32-E72D297353CC}">
              <c16:uniqueId val="{00000000-B349-401D-A99C-C88667A749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106.57</c:v>
                </c:pt>
                <c:pt idx="3">
                  <c:v>107.21</c:v>
                </c:pt>
                <c:pt idx="4">
                  <c:v>107.08</c:v>
                </c:pt>
              </c:numCache>
            </c:numRef>
          </c:val>
          <c:smooth val="0"/>
          <c:extLst>
            <c:ext xmlns:c16="http://schemas.microsoft.com/office/drawing/2014/chart" uri="{C3380CC4-5D6E-409C-BE32-E72D297353CC}">
              <c16:uniqueId val="{00000001-B349-401D-A99C-C88667A749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3.37</c:v>
                </c:pt>
                <c:pt idx="3">
                  <c:v>6.75</c:v>
                </c:pt>
                <c:pt idx="4">
                  <c:v>9.56</c:v>
                </c:pt>
              </c:numCache>
            </c:numRef>
          </c:val>
          <c:extLst>
            <c:ext xmlns:c16="http://schemas.microsoft.com/office/drawing/2014/chart" uri="{C3380CC4-5D6E-409C-BE32-E72D297353CC}">
              <c16:uniqueId val="{00000000-629F-4E39-A3E7-88ED0F145C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15.85</c:v>
                </c:pt>
                <c:pt idx="3">
                  <c:v>12.7</c:v>
                </c:pt>
                <c:pt idx="4">
                  <c:v>14.65</c:v>
                </c:pt>
              </c:numCache>
            </c:numRef>
          </c:val>
          <c:smooth val="0"/>
          <c:extLst>
            <c:ext xmlns:c16="http://schemas.microsoft.com/office/drawing/2014/chart" uri="{C3380CC4-5D6E-409C-BE32-E72D297353CC}">
              <c16:uniqueId val="{00000001-629F-4E39-A3E7-88ED0F145C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839-4222-8E88-3E744C8B34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0.1</c:v>
                </c:pt>
              </c:numCache>
            </c:numRef>
          </c:val>
          <c:smooth val="0"/>
          <c:extLst>
            <c:ext xmlns:c16="http://schemas.microsoft.com/office/drawing/2014/chart" uri="{C3380CC4-5D6E-409C-BE32-E72D297353CC}">
              <c16:uniqueId val="{00000001-9839-4222-8E88-3E744C8B34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7F8-47A8-8790-5A0BE855B1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53.44</c:v>
                </c:pt>
                <c:pt idx="3">
                  <c:v>43.71</c:v>
                </c:pt>
                <c:pt idx="4">
                  <c:v>45.94</c:v>
                </c:pt>
              </c:numCache>
            </c:numRef>
          </c:val>
          <c:smooth val="0"/>
          <c:extLst>
            <c:ext xmlns:c16="http://schemas.microsoft.com/office/drawing/2014/chart" uri="{C3380CC4-5D6E-409C-BE32-E72D297353CC}">
              <c16:uniqueId val="{00000001-97F8-47A8-8790-5A0BE855B1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92.83</c:v>
                </c:pt>
                <c:pt idx="3">
                  <c:v>102.42</c:v>
                </c:pt>
                <c:pt idx="4">
                  <c:v>170.9</c:v>
                </c:pt>
              </c:numCache>
            </c:numRef>
          </c:val>
          <c:extLst>
            <c:ext xmlns:c16="http://schemas.microsoft.com/office/drawing/2014/chart" uri="{C3380CC4-5D6E-409C-BE32-E72D297353CC}">
              <c16:uniqueId val="{00000000-172B-4271-8455-66F0EEC5AF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47.03</c:v>
                </c:pt>
                <c:pt idx="3">
                  <c:v>40.67</c:v>
                </c:pt>
                <c:pt idx="4">
                  <c:v>47.7</c:v>
                </c:pt>
              </c:numCache>
            </c:numRef>
          </c:val>
          <c:smooth val="0"/>
          <c:extLst>
            <c:ext xmlns:c16="http://schemas.microsoft.com/office/drawing/2014/chart" uri="{C3380CC4-5D6E-409C-BE32-E72D297353CC}">
              <c16:uniqueId val="{00000001-172B-4271-8455-66F0EEC5AF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4272.76</c:v>
                </c:pt>
                <c:pt idx="3">
                  <c:v>3899.53</c:v>
                </c:pt>
                <c:pt idx="4">
                  <c:v>4050.38</c:v>
                </c:pt>
              </c:numCache>
            </c:numRef>
          </c:val>
          <c:extLst>
            <c:ext xmlns:c16="http://schemas.microsoft.com/office/drawing/2014/chart" uri="{C3380CC4-5D6E-409C-BE32-E72D297353CC}">
              <c16:uniqueId val="{00000000-C911-4ABD-B2AF-D538E7138D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1001.3</c:v>
                </c:pt>
                <c:pt idx="3">
                  <c:v>1050.51</c:v>
                </c:pt>
                <c:pt idx="4">
                  <c:v>1102.01</c:v>
                </c:pt>
              </c:numCache>
            </c:numRef>
          </c:val>
          <c:smooth val="0"/>
          <c:extLst>
            <c:ext xmlns:c16="http://schemas.microsoft.com/office/drawing/2014/chart" uri="{C3380CC4-5D6E-409C-BE32-E72D297353CC}">
              <c16:uniqueId val="{00000001-C911-4ABD-B2AF-D538E7138D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73.349999999999994</c:v>
                </c:pt>
                <c:pt idx="3">
                  <c:v>68.040000000000006</c:v>
                </c:pt>
                <c:pt idx="4">
                  <c:v>87.38</c:v>
                </c:pt>
              </c:numCache>
            </c:numRef>
          </c:val>
          <c:extLst>
            <c:ext xmlns:c16="http://schemas.microsoft.com/office/drawing/2014/chart" uri="{C3380CC4-5D6E-409C-BE32-E72D297353CC}">
              <c16:uniqueId val="{00000000-8BFB-4435-A6EB-6F4EE0EE94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81.88</c:v>
                </c:pt>
                <c:pt idx="3">
                  <c:v>82.65</c:v>
                </c:pt>
                <c:pt idx="4">
                  <c:v>82.55</c:v>
                </c:pt>
              </c:numCache>
            </c:numRef>
          </c:val>
          <c:smooth val="0"/>
          <c:extLst>
            <c:ext xmlns:c16="http://schemas.microsoft.com/office/drawing/2014/chart" uri="{C3380CC4-5D6E-409C-BE32-E72D297353CC}">
              <c16:uniqueId val="{00000001-8BFB-4435-A6EB-6F4EE0EE94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194.99</c:v>
                </c:pt>
                <c:pt idx="3">
                  <c:v>222.33</c:v>
                </c:pt>
                <c:pt idx="4">
                  <c:v>173.85</c:v>
                </c:pt>
              </c:numCache>
            </c:numRef>
          </c:val>
          <c:extLst>
            <c:ext xmlns:c16="http://schemas.microsoft.com/office/drawing/2014/chart" uri="{C3380CC4-5D6E-409C-BE32-E72D297353CC}">
              <c16:uniqueId val="{00000000-CB23-48C5-AC61-8B9C5C96E9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187.55</c:v>
                </c:pt>
                <c:pt idx="3">
                  <c:v>186.3</c:v>
                </c:pt>
                <c:pt idx="4">
                  <c:v>188.38</c:v>
                </c:pt>
              </c:numCache>
            </c:numRef>
          </c:val>
          <c:smooth val="0"/>
          <c:extLst>
            <c:ext xmlns:c16="http://schemas.microsoft.com/office/drawing/2014/chart" uri="{C3380CC4-5D6E-409C-BE32-E72D297353CC}">
              <c16:uniqueId val="{00000001-CB23-48C5-AC61-8B9C5C96E9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S16" sqref="S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久慈市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33344</v>
      </c>
      <c r="AM8" s="45"/>
      <c r="AN8" s="45"/>
      <c r="AO8" s="45"/>
      <c r="AP8" s="45"/>
      <c r="AQ8" s="45"/>
      <c r="AR8" s="45"/>
      <c r="AS8" s="45"/>
      <c r="AT8" s="46">
        <f>データ!T6</f>
        <v>623.5</v>
      </c>
      <c r="AU8" s="46"/>
      <c r="AV8" s="46"/>
      <c r="AW8" s="46"/>
      <c r="AX8" s="46"/>
      <c r="AY8" s="46"/>
      <c r="AZ8" s="46"/>
      <c r="BA8" s="46"/>
      <c r="BB8" s="46">
        <f>データ!U6</f>
        <v>53.48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57.6</v>
      </c>
      <c r="J10" s="46"/>
      <c r="K10" s="46"/>
      <c r="L10" s="46"/>
      <c r="M10" s="46"/>
      <c r="N10" s="46"/>
      <c r="O10" s="46"/>
      <c r="P10" s="46">
        <f>データ!P6</f>
        <v>44.25</v>
      </c>
      <c r="Q10" s="46"/>
      <c r="R10" s="46"/>
      <c r="S10" s="46"/>
      <c r="T10" s="46"/>
      <c r="U10" s="46"/>
      <c r="V10" s="46"/>
      <c r="W10" s="46">
        <f>データ!Q6</f>
        <v>94.55</v>
      </c>
      <c r="X10" s="46"/>
      <c r="Y10" s="46"/>
      <c r="Z10" s="46"/>
      <c r="AA10" s="46"/>
      <c r="AB10" s="46"/>
      <c r="AC10" s="46"/>
      <c r="AD10" s="45">
        <f>データ!R6</f>
        <v>2750</v>
      </c>
      <c r="AE10" s="45"/>
      <c r="AF10" s="45"/>
      <c r="AG10" s="45"/>
      <c r="AH10" s="45"/>
      <c r="AI10" s="45"/>
      <c r="AJ10" s="45"/>
      <c r="AK10" s="2"/>
      <c r="AL10" s="45">
        <f>データ!V6</f>
        <v>14600</v>
      </c>
      <c r="AM10" s="45"/>
      <c r="AN10" s="45"/>
      <c r="AO10" s="45"/>
      <c r="AP10" s="45"/>
      <c r="AQ10" s="45"/>
      <c r="AR10" s="45"/>
      <c r="AS10" s="45"/>
      <c r="AT10" s="46">
        <f>データ!W6</f>
        <v>5.57</v>
      </c>
      <c r="AU10" s="46"/>
      <c r="AV10" s="46"/>
      <c r="AW10" s="46"/>
      <c r="AX10" s="46"/>
      <c r="AY10" s="46"/>
      <c r="AZ10" s="46"/>
      <c r="BA10" s="46"/>
      <c r="BB10" s="46">
        <f>データ!X6</f>
        <v>2621.1799999999998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QWV/+YPNnlFk0gNP1X9gGwsuHZ1poJOsIwfnNb1Xy67BfK+ZFm6DU+qSkZo4JZhGH/KBwCKbcpG0gVrlTgRyg==" saltValue="lrmqb1VAJZuZoK/JrzSy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32077</v>
      </c>
      <c r="D6" s="19">
        <f t="shared" si="3"/>
        <v>46</v>
      </c>
      <c r="E6" s="19">
        <f t="shared" si="3"/>
        <v>17</v>
      </c>
      <c r="F6" s="19">
        <f t="shared" si="3"/>
        <v>1</v>
      </c>
      <c r="G6" s="19">
        <f t="shared" si="3"/>
        <v>0</v>
      </c>
      <c r="H6" s="19" t="str">
        <f t="shared" si="3"/>
        <v>岩手県　久慈市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57.6</v>
      </c>
      <c r="P6" s="20">
        <f t="shared" si="3"/>
        <v>44.25</v>
      </c>
      <c r="Q6" s="20">
        <f t="shared" si="3"/>
        <v>94.55</v>
      </c>
      <c r="R6" s="20">
        <f t="shared" si="3"/>
        <v>2750</v>
      </c>
      <c r="S6" s="20">
        <f t="shared" si="3"/>
        <v>33344</v>
      </c>
      <c r="T6" s="20">
        <f t="shared" si="3"/>
        <v>623.5</v>
      </c>
      <c r="U6" s="20">
        <f t="shared" si="3"/>
        <v>53.48</v>
      </c>
      <c r="V6" s="20">
        <f t="shared" si="3"/>
        <v>14600</v>
      </c>
      <c r="W6" s="20">
        <f t="shared" si="3"/>
        <v>5.57</v>
      </c>
      <c r="X6" s="20">
        <f t="shared" si="3"/>
        <v>2621.1799999999998</v>
      </c>
      <c r="Y6" s="21" t="str">
        <f>IF(Y7="",NA(),Y7)</f>
        <v>-</v>
      </c>
      <c r="Z6" s="21" t="str">
        <f t="shared" ref="Z6:AH6" si="4">IF(Z7="",NA(),Z7)</f>
        <v>-</v>
      </c>
      <c r="AA6" s="21">
        <f t="shared" si="4"/>
        <v>103.77</v>
      </c>
      <c r="AB6" s="21">
        <f t="shared" si="4"/>
        <v>104.42</v>
      </c>
      <c r="AC6" s="21">
        <f t="shared" si="4"/>
        <v>101.64</v>
      </c>
      <c r="AD6" s="21" t="str">
        <f t="shared" si="4"/>
        <v>-</v>
      </c>
      <c r="AE6" s="21" t="str">
        <f t="shared" si="4"/>
        <v>-</v>
      </c>
      <c r="AF6" s="21">
        <f t="shared" si="4"/>
        <v>106.57</v>
      </c>
      <c r="AG6" s="21">
        <f t="shared" si="4"/>
        <v>107.21</v>
      </c>
      <c r="AH6" s="21">
        <f t="shared" si="4"/>
        <v>107.08</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53.44</v>
      </c>
      <c r="AR6" s="21">
        <f t="shared" si="5"/>
        <v>43.71</v>
      </c>
      <c r="AS6" s="21">
        <f t="shared" si="5"/>
        <v>45.94</v>
      </c>
      <c r="AT6" s="20" t="str">
        <f>IF(AT7="","",IF(AT7="-","【-】","【"&amp;SUBSTITUTE(TEXT(AT7,"#,##0.00"),"-","△")&amp;"】"))</f>
        <v>【3.09】</v>
      </c>
      <c r="AU6" s="21" t="str">
        <f>IF(AU7="",NA(),AU7)</f>
        <v>-</v>
      </c>
      <c r="AV6" s="21" t="str">
        <f t="shared" ref="AV6:BD6" si="6">IF(AV7="",NA(),AV7)</f>
        <v>-</v>
      </c>
      <c r="AW6" s="21">
        <f t="shared" si="6"/>
        <v>92.83</v>
      </c>
      <c r="AX6" s="21">
        <f t="shared" si="6"/>
        <v>102.42</v>
      </c>
      <c r="AY6" s="21">
        <f t="shared" si="6"/>
        <v>170.9</v>
      </c>
      <c r="AZ6" s="21" t="str">
        <f t="shared" si="6"/>
        <v>-</v>
      </c>
      <c r="BA6" s="21" t="str">
        <f t="shared" si="6"/>
        <v>-</v>
      </c>
      <c r="BB6" s="21">
        <f t="shared" si="6"/>
        <v>47.03</v>
      </c>
      <c r="BC6" s="21">
        <f t="shared" si="6"/>
        <v>40.67</v>
      </c>
      <c r="BD6" s="21">
        <f t="shared" si="6"/>
        <v>47.7</v>
      </c>
      <c r="BE6" s="20" t="str">
        <f>IF(BE7="","",IF(BE7="-","【-】","【"&amp;SUBSTITUTE(TEXT(BE7,"#,##0.00"),"-","△")&amp;"】"))</f>
        <v>【71.39】</v>
      </c>
      <c r="BF6" s="21" t="str">
        <f>IF(BF7="",NA(),BF7)</f>
        <v>-</v>
      </c>
      <c r="BG6" s="21" t="str">
        <f t="shared" ref="BG6:BO6" si="7">IF(BG7="",NA(),BG7)</f>
        <v>-</v>
      </c>
      <c r="BH6" s="21">
        <f t="shared" si="7"/>
        <v>4272.76</v>
      </c>
      <c r="BI6" s="21">
        <f t="shared" si="7"/>
        <v>3899.53</v>
      </c>
      <c r="BJ6" s="21">
        <f t="shared" si="7"/>
        <v>4050.38</v>
      </c>
      <c r="BK6" s="21" t="str">
        <f t="shared" si="7"/>
        <v>-</v>
      </c>
      <c r="BL6" s="21" t="str">
        <f t="shared" si="7"/>
        <v>-</v>
      </c>
      <c r="BM6" s="21">
        <f t="shared" si="7"/>
        <v>1001.3</v>
      </c>
      <c r="BN6" s="21">
        <f t="shared" si="7"/>
        <v>1050.51</v>
      </c>
      <c r="BO6" s="21">
        <f t="shared" si="7"/>
        <v>1102.01</v>
      </c>
      <c r="BP6" s="20" t="str">
        <f>IF(BP7="","",IF(BP7="-","【-】","【"&amp;SUBSTITUTE(TEXT(BP7,"#,##0.00"),"-","△")&amp;"】"))</f>
        <v>【669.11】</v>
      </c>
      <c r="BQ6" s="21" t="str">
        <f>IF(BQ7="",NA(),BQ7)</f>
        <v>-</v>
      </c>
      <c r="BR6" s="21" t="str">
        <f t="shared" ref="BR6:BZ6" si="8">IF(BR7="",NA(),BR7)</f>
        <v>-</v>
      </c>
      <c r="BS6" s="21">
        <f t="shared" si="8"/>
        <v>73.349999999999994</v>
      </c>
      <c r="BT6" s="21">
        <f t="shared" si="8"/>
        <v>68.040000000000006</v>
      </c>
      <c r="BU6" s="21">
        <f t="shared" si="8"/>
        <v>87.38</v>
      </c>
      <c r="BV6" s="21" t="str">
        <f t="shared" si="8"/>
        <v>-</v>
      </c>
      <c r="BW6" s="21" t="str">
        <f t="shared" si="8"/>
        <v>-</v>
      </c>
      <c r="BX6" s="21">
        <f t="shared" si="8"/>
        <v>81.88</v>
      </c>
      <c r="BY6" s="21">
        <f t="shared" si="8"/>
        <v>82.65</v>
      </c>
      <c r="BZ6" s="21">
        <f t="shared" si="8"/>
        <v>82.55</v>
      </c>
      <c r="CA6" s="20" t="str">
        <f>IF(CA7="","",IF(CA7="-","【-】","【"&amp;SUBSTITUTE(TEXT(CA7,"#,##0.00"),"-","△")&amp;"】"))</f>
        <v>【99.73】</v>
      </c>
      <c r="CB6" s="21" t="str">
        <f>IF(CB7="",NA(),CB7)</f>
        <v>-</v>
      </c>
      <c r="CC6" s="21" t="str">
        <f t="shared" ref="CC6:CK6" si="9">IF(CC7="",NA(),CC7)</f>
        <v>-</v>
      </c>
      <c r="CD6" s="21">
        <f t="shared" si="9"/>
        <v>194.99</v>
      </c>
      <c r="CE6" s="21">
        <f t="shared" si="9"/>
        <v>222.33</v>
      </c>
      <c r="CF6" s="21">
        <f t="shared" si="9"/>
        <v>173.85</v>
      </c>
      <c r="CG6" s="21" t="str">
        <f t="shared" si="9"/>
        <v>-</v>
      </c>
      <c r="CH6" s="21" t="str">
        <f t="shared" si="9"/>
        <v>-</v>
      </c>
      <c r="CI6" s="21">
        <f t="shared" si="9"/>
        <v>187.55</v>
      </c>
      <c r="CJ6" s="21">
        <f t="shared" si="9"/>
        <v>186.3</v>
      </c>
      <c r="CK6" s="21">
        <f t="shared" si="9"/>
        <v>188.38</v>
      </c>
      <c r="CL6" s="20" t="str">
        <f>IF(CL7="","",IF(CL7="-","【-】","【"&amp;SUBSTITUTE(TEXT(CL7,"#,##0.00"),"-","△")&amp;"】"))</f>
        <v>【134.98】</v>
      </c>
      <c r="CM6" s="21" t="str">
        <f>IF(CM7="",NA(),CM7)</f>
        <v>-</v>
      </c>
      <c r="CN6" s="21" t="str">
        <f t="shared" ref="CN6:CV6" si="10">IF(CN7="",NA(),CN7)</f>
        <v>-</v>
      </c>
      <c r="CO6" s="21">
        <f t="shared" si="10"/>
        <v>59.48</v>
      </c>
      <c r="CP6" s="21">
        <f t="shared" si="10"/>
        <v>50.44</v>
      </c>
      <c r="CQ6" s="21">
        <f t="shared" si="10"/>
        <v>60.81</v>
      </c>
      <c r="CR6" s="21" t="str">
        <f t="shared" si="10"/>
        <v>-</v>
      </c>
      <c r="CS6" s="21" t="str">
        <f t="shared" si="10"/>
        <v>-</v>
      </c>
      <c r="CT6" s="21">
        <f t="shared" si="10"/>
        <v>50.94</v>
      </c>
      <c r="CU6" s="21">
        <f t="shared" si="10"/>
        <v>50.53</v>
      </c>
      <c r="CV6" s="21">
        <f t="shared" si="10"/>
        <v>51.42</v>
      </c>
      <c r="CW6" s="20" t="str">
        <f>IF(CW7="","",IF(CW7="-","【-】","【"&amp;SUBSTITUTE(TEXT(CW7,"#,##0.00"),"-","△")&amp;"】"))</f>
        <v>【59.99】</v>
      </c>
      <c r="CX6" s="21" t="str">
        <f>IF(CX7="",NA(),CX7)</f>
        <v>-</v>
      </c>
      <c r="CY6" s="21" t="str">
        <f t="shared" ref="CY6:DG6" si="11">IF(CY7="",NA(),CY7)</f>
        <v>-</v>
      </c>
      <c r="CZ6" s="21">
        <f t="shared" si="11"/>
        <v>64.62</v>
      </c>
      <c r="DA6" s="21">
        <f t="shared" si="11"/>
        <v>59.38</v>
      </c>
      <c r="DB6" s="21">
        <f t="shared" si="11"/>
        <v>63.4</v>
      </c>
      <c r="DC6" s="21" t="str">
        <f t="shared" si="11"/>
        <v>-</v>
      </c>
      <c r="DD6" s="21" t="str">
        <f t="shared" si="11"/>
        <v>-</v>
      </c>
      <c r="DE6" s="21">
        <f t="shared" si="11"/>
        <v>82.55</v>
      </c>
      <c r="DF6" s="21">
        <f t="shared" si="11"/>
        <v>82.08</v>
      </c>
      <c r="DG6" s="21">
        <f t="shared" si="11"/>
        <v>81.34</v>
      </c>
      <c r="DH6" s="20" t="str">
        <f>IF(DH7="","",IF(DH7="-","【-】","【"&amp;SUBSTITUTE(TEXT(DH7,"#,##0.00"),"-","△")&amp;"】"))</f>
        <v>【95.72】</v>
      </c>
      <c r="DI6" s="21" t="str">
        <f>IF(DI7="",NA(),DI7)</f>
        <v>-</v>
      </c>
      <c r="DJ6" s="21" t="str">
        <f t="shared" ref="DJ6:DR6" si="12">IF(DJ7="",NA(),DJ7)</f>
        <v>-</v>
      </c>
      <c r="DK6" s="21">
        <f t="shared" si="12"/>
        <v>3.37</v>
      </c>
      <c r="DL6" s="21">
        <f t="shared" si="12"/>
        <v>6.75</v>
      </c>
      <c r="DM6" s="21">
        <f t="shared" si="12"/>
        <v>9.56</v>
      </c>
      <c r="DN6" s="21" t="str">
        <f t="shared" si="12"/>
        <v>-</v>
      </c>
      <c r="DO6" s="21" t="str">
        <f t="shared" si="12"/>
        <v>-</v>
      </c>
      <c r="DP6" s="21">
        <f t="shared" si="12"/>
        <v>15.85</v>
      </c>
      <c r="DQ6" s="21">
        <f t="shared" si="12"/>
        <v>12.7</v>
      </c>
      <c r="DR6" s="21">
        <f t="shared" si="12"/>
        <v>14.65</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0.1</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32077</v>
      </c>
      <c r="D7" s="23">
        <v>46</v>
      </c>
      <c r="E7" s="23">
        <v>17</v>
      </c>
      <c r="F7" s="23">
        <v>1</v>
      </c>
      <c r="G7" s="23">
        <v>0</v>
      </c>
      <c r="H7" s="23" t="s">
        <v>96</v>
      </c>
      <c r="I7" s="23" t="s">
        <v>97</v>
      </c>
      <c r="J7" s="23" t="s">
        <v>98</v>
      </c>
      <c r="K7" s="23" t="s">
        <v>99</v>
      </c>
      <c r="L7" s="23" t="s">
        <v>100</v>
      </c>
      <c r="M7" s="23" t="s">
        <v>101</v>
      </c>
      <c r="N7" s="24" t="s">
        <v>102</v>
      </c>
      <c r="O7" s="24">
        <v>57.6</v>
      </c>
      <c r="P7" s="24">
        <v>44.25</v>
      </c>
      <c r="Q7" s="24">
        <v>94.55</v>
      </c>
      <c r="R7" s="24">
        <v>2750</v>
      </c>
      <c r="S7" s="24">
        <v>33344</v>
      </c>
      <c r="T7" s="24">
        <v>623.5</v>
      </c>
      <c r="U7" s="24">
        <v>53.48</v>
      </c>
      <c r="V7" s="24">
        <v>14600</v>
      </c>
      <c r="W7" s="24">
        <v>5.57</v>
      </c>
      <c r="X7" s="24">
        <v>2621.1799999999998</v>
      </c>
      <c r="Y7" s="24" t="s">
        <v>102</v>
      </c>
      <c r="Z7" s="24" t="s">
        <v>102</v>
      </c>
      <c r="AA7" s="24">
        <v>103.77</v>
      </c>
      <c r="AB7" s="24">
        <v>104.42</v>
      </c>
      <c r="AC7" s="24">
        <v>101.64</v>
      </c>
      <c r="AD7" s="24" t="s">
        <v>102</v>
      </c>
      <c r="AE7" s="24" t="s">
        <v>102</v>
      </c>
      <c r="AF7" s="24">
        <v>106.57</v>
      </c>
      <c r="AG7" s="24">
        <v>107.21</v>
      </c>
      <c r="AH7" s="24">
        <v>107.08</v>
      </c>
      <c r="AI7" s="24">
        <v>107.02</v>
      </c>
      <c r="AJ7" s="24" t="s">
        <v>102</v>
      </c>
      <c r="AK7" s="24" t="s">
        <v>102</v>
      </c>
      <c r="AL7" s="24">
        <v>0</v>
      </c>
      <c r="AM7" s="24">
        <v>0</v>
      </c>
      <c r="AN7" s="24">
        <v>0</v>
      </c>
      <c r="AO7" s="24" t="s">
        <v>102</v>
      </c>
      <c r="AP7" s="24" t="s">
        <v>102</v>
      </c>
      <c r="AQ7" s="24">
        <v>53.44</v>
      </c>
      <c r="AR7" s="24">
        <v>43.71</v>
      </c>
      <c r="AS7" s="24">
        <v>45.94</v>
      </c>
      <c r="AT7" s="24">
        <v>3.09</v>
      </c>
      <c r="AU7" s="24" t="s">
        <v>102</v>
      </c>
      <c r="AV7" s="24" t="s">
        <v>102</v>
      </c>
      <c r="AW7" s="24">
        <v>92.83</v>
      </c>
      <c r="AX7" s="24">
        <v>102.42</v>
      </c>
      <c r="AY7" s="24">
        <v>170.9</v>
      </c>
      <c r="AZ7" s="24" t="s">
        <v>102</v>
      </c>
      <c r="BA7" s="24" t="s">
        <v>102</v>
      </c>
      <c r="BB7" s="24">
        <v>47.03</v>
      </c>
      <c r="BC7" s="24">
        <v>40.67</v>
      </c>
      <c r="BD7" s="24">
        <v>47.7</v>
      </c>
      <c r="BE7" s="24">
        <v>71.39</v>
      </c>
      <c r="BF7" s="24" t="s">
        <v>102</v>
      </c>
      <c r="BG7" s="24" t="s">
        <v>102</v>
      </c>
      <c r="BH7" s="24">
        <v>4272.76</v>
      </c>
      <c r="BI7" s="24">
        <v>3899.53</v>
      </c>
      <c r="BJ7" s="24">
        <v>4050.38</v>
      </c>
      <c r="BK7" s="24" t="s">
        <v>102</v>
      </c>
      <c r="BL7" s="24" t="s">
        <v>102</v>
      </c>
      <c r="BM7" s="24">
        <v>1001.3</v>
      </c>
      <c r="BN7" s="24">
        <v>1050.51</v>
      </c>
      <c r="BO7" s="24">
        <v>1102.01</v>
      </c>
      <c r="BP7" s="24">
        <v>669.11</v>
      </c>
      <c r="BQ7" s="24" t="s">
        <v>102</v>
      </c>
      <c r="BR7" s="24" t="s">
        <v>102</v>
      </c>
      <c r="BS7" s="24">
        <v>73.349999999999994</v>
      </c>
      <c r="BT7" s="24">
        <v>68.040000000000006</v>
      </c>
      <c r="BU7" s="24">
        <v>87.38</v>
      </c>
      <c r="BV7" s="24" t="s">
        <v>102</v>
      </c>
      <c r="BW7" s="24" t="s">
        <v>102</v>
      </c>
      <c r="BX7" s="24">
        <v>81.88</v>
      </c>
      <c r="BY7" s="24">
        <v>82.65</v>
      </c>
      <c r="BZ7" s="24">
        <v>82.55</v>
      </c>
      <c r="CA7" s="24">
        <v>99.73</v>
      </c>
      <c r="CB7" s="24" t="s">
        <v>102</v>
      </c>
      <c r="CC7" s="24" t="s">
        <v>102</v>
      </c>
      <c r="CD7" s="24">
        <v>194.99</v>
      </c>
      <c r="CE7" s="24">
        <v>222.33</v>
      </c>
      <c r="CF7" s="24">
        <v>173.85</v>
      </c>
      <c r="CG7" s="24" t="s">
        <v>102</v>
      </c>
      <c r="CH7" s="24" t="s">
        <v>102</v>
      </c>
      <c r="CI7" s="24">
        <v>187.55</v>
      </c>
      <c r="CJ7" s="24">
        <v>186.3</v>
      </c>
      <c r="CK7" s="24">
        <v>188.38</v>
      </c>
      <c r="CL7" s="24">
        <v>134.97999999999999</v>
      </c>
      <c r="CM7" s="24" t="s">
        <v>102</v>
      </c>
      <c r="CN7" s="24" t="s">
        <v>102</v>
      </c>
      <c r="CO7" s="24">
        <v>59.48</v>
      </c>
      <c r="CP7" s="24">
        <v>50.44</v>
      </c>
      <c r="CQ7" s="24">
        <v>60.81</v>
      </c>
      <c r="CR7" s="24" t="s">
        <v>102</v>
      </c>
      <c r="CS7" s="24" t="s">
        <v>102</v>
      </c>
      <c r="CT7" s="24">
        <v>50.94</v>
      </c>
      <c r="CU7" s="24">
        <v>50.53</v>
      </c>
      <c r="CV7" s="24">
        <v>51.42</v>
      </c>
      <c r="CW7" s="24">
        <v>59.99</v>
      </c>
      <c r="CX7" s="24" t="s">
        <v>102</v>
      </c>
      <c r="CY7" s="24" t="s">
        <v>102</v>
      </c>
      <c r="CZ7" s="24">
        <v>64.62</v>
      </c>
      <c r="DA7" s="24">
        <v>59.38</v>
      </c>
      <c r="DB7" s="24">
        <v>63.4</v>
      </c>
      <c r="DC7" s="24" t="s">
        <v>102</v>
      </c>
      <c r="DD7" s="24" t="s">
        <v>102</v>
      </c>
      <c r="DE7" s="24">
        <v>82.55</v>
      </c>
      <c r="DF7" s="24">
        <v>82.08</v>
      </c>
      <c r="DG7" s="24">
        <v>81.34</v>
      </c>
      <c r="DH7" s="24">
        <v>95.72</v>
      </c>
      <c r="DI7" s="24" t="s">
        <v>102</v>
      </c>
      <c r="DJ7" s="24" t="s">
        <v>102</v>
      </c>
      <c r="DK7" s="24">
        <v>3.37</v>
      </c>
      <c r="DL7" s="24">
        <v>6.75</v>
      </c>
      <c r="DM7" s="24">
        <v>9.56</v>
      </c>
      <c r="DN7" s="24" t="s">
        <v>102</v>
      </c>
      <c r="DO7" s="24" t="s">
        <v>102</v>
      </c>
      <c r="DP7" s="24">
        <v>15.85</v>
      </c>
      <c r="DQ7" s="24">
        <v>12.7</v>
      </c>
      <c r="DR7" s="24">
        <v>14.65</v>
      </c>
      <c r="DS7" s="24">
        <v>38.17</v>
      </c>
      <c r="DT7" s="24" t="s">
        <v>102</v>
      </c>
      <c r="DU7" s="24" t="s">
        <v>102</v>
      </c>
      <c r="DV7" s="24">
        <v>0</v>
      </c>
      <c r="DW7" s="24">
        <v>0</v>
      </c>
      <c r="DX7" s="24">
        <v>0</v>
      </c>
      <c r="DY7" s="24" t="s">
        <v>102</v>
      </c>
      <c r="DZ7" s="24" t="s">
        <v>102</v>
      </c>
      <c r="EA7" s="24">
        <v>0</v>
      </c>
      <c r="EB7" s="24">
        <v>0</v>
      </c>
      <c r="EC7" s="24">
        <v>0.1</v>
      </c>
      <c r="ED7" s="24">
        <v>6.54</v>
      </c>
      <c r="EE7" s="24" t="s">
        <v>102</v>
      </c>
      <c r="EF7" s="24" t="s">
        <v>102</v>
      </c>
      <c r="EG7" s="24">
        <v>0</v>
      </c>
      <c r="EH7" s="24">
        <v>0</v>
      </c>
      <c r="EI7" s="24">
        <v>0</v>
      </c>
      <c r="EJ7" s="24" t="s">
        <v>102</v>
      </c>
      <c r="EK7" s="24" t="s">
        <v>102</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2023-01-20T04:42:20Z</cp:lastPrinted>
  <dcterms:created xsi:type="dcterms:W3CDTF">2023-01-12T23:26:22Z</dcterms:created>
  <dcterms:modified xsi:type="dcterms:W3CDTF">2023-01-20T04:42:24Z</dcterms:modified>
  <cp:category/>
</cp:coreProperties>
</file>