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4\20230111_公営企業に係る経営比較分析表（令和３年度決算）の分析等について（1月26日〆）\02_報告\"/>
    </mc:Choice>
  </mc:AlternateContent>
  <workbookProtection workbookAlgorithmName="SHA-512" workbookHashValue="tVl1jzQ4WVknN5/dA0yXnMIzb0BhE7/D9R08qelrmU50Dh/lDYFP1E5DnUha3OwFXCW2EFSySEA2YTRHNMWRfg==" workbookSaltValue="kw84Febdxmw9xBBfN8EwIg==" workbookSpinCount="100000" lockStructure="1"/>
  <bookViews>
    <workbookView xWindow="0" yWindow="0" windowWidth="28800" windowHeight="120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<sst xmlns="http://schemas.openxmlformats.org/spreadsheetml/2006/main" count="228" uniqueCount="114">
  <si>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</si>
  <si>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</si>
  <si>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</si>
  <si>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</si>
  <si>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</si>
  <si>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</si>
  <si>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</si>
  <si>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</si>
  <si>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</si>
  <si>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</si>
  <si>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</si>
  <si>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</si>
  <si>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</si>
  <si>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</si>
  <si>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</si>
  <si>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</si>
  <si>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</si>
  <si>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</si>
  <si>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</si>
  <si>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</si>
  <si>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</si>
  <si>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</si>
  <si>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</si>
  <si>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</si>
  <si>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</si>
  <si>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</si>
  <si>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</si>
  <si>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</si>
  <si>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</si>
  <si>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</si>
  <si>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</si>
  <si>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</si>
  <si>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</si>
  <si>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</si>
  <si>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</si>
  <si>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</si>
  <si>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</si>
  <si>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</si>
  <si>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</si>
  <si>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</si>
  <si>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</si>
  <si>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</si>
  <si>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</si>
  <si>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</si>
  <si>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</si>
  <si>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</si>
  <si>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</si>
  <si>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</si>
  <si>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</si>
  <si>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</si>
  <si>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</si>
  <si>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</si>
  <si>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</si>
  <si>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</si>
  <si>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</si>
  <si>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</si>
  <si>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</si>
  <si>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</si>
  <si>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</si>
  <si>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</si>
  <si>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</si>
  <si>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</si>
  <si>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</si>
  <si>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</si>
  <si>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</si>
  <si>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</si>
  <si>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</si>
  <si>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</si>
  <si>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</si>
  <si>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</si>
  <si>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</si>
  <si>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</si>
  <si>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</si>
  <si>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</si>
  <si>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</si>
  <si>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</si>
  <si>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</si>
  <si>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</si>
  <si>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</si>
  <si>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</si>
  <si>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</si>
  <si>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</si>
  <si>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</si>
  <si>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</si>
  <si>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</si>
  <si>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</si>
  <si>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</si>
  <si>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</si>
  <si>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</si>
  <si>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</si>
  <si>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</si>
  <si>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</si>
  <si>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</si>
  <si>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</si>
  <si>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</si>
  <si>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</si>
  <si>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</si>
  <si>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</si>
  <si>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</si>
  <si>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</si>
  <si>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</si>
  <si>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</si>
  <si>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</si>
  <si>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</si>
  <si>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</si>
  <si>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</si>
  <si>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</si>
  <si>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</si>
  <si>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</si>
  <si>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</si>
  <si>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</si>
  <si>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(1)令和元年10月に平均改定率23％の料金改定を行ったことにより、令和２年度以降の経常収支比率は大幅に改善された。
(2)企業債残高対給水収益比率は、令和４年度以降大規模事業の執行を見込んでいないため改善される見込みである。
(3)施設利用率は、簡易水道の統合に併せて一日配水能力の見直しを行い減少したため大幅に上昇した。今後も人口減少が見込まれることから、計画的に効率化を図っていく。
(4)有収率は改善傾向にあるが、類似団体と比較して低位にあるため、今後も漏水調査及びアセットマネジメント計画等に基づき、計画的に老朽設備の更新を行っていく。</t>
    <rPh sb="3" eb="5">
      <t>レイワ</t>
    </rPh>
    <rPh sb="5" eb="7">
      <t>ガンネン</t>
    </rPh>
    <rPh sb="9" eb="10">
      <t>ガツ</t>
    </rPh>
    <rPh sb="11" eb="13">
      <t>ヘイキン</t>
    </rPh>
    <rPh sb="13" eb="15">
      <t>カイテイ</t>
    </rPh>
    <rPh sb="15" eb="16">
      <t>リツ</t>
    </rPh>
    <rPh sb="20" eb="22">
      <t>リョウキン</t>
    </rPh>
    <rPh sb="22" eb="24">
      <t>カイテイ</t>
    </rPh>
    <rPh sb="25" eb="26">
      <t>オコナ</t>
    </rPh>
    <rPh sb="34" eb="36">
      <t>レイワ</t>
    </rPh>
    <rPh sb="37" eb="39">
      <t>ネンド</t>
    </rPh>
    <rPh sb="39" eb="41">
      <t>イコウ</t>
    </rPh>
    <rPh sb="42" eb="44">
      <t>ケイジョウ</t>
    </rPh>
    <rPh sb="44" eb="46">
      <t>シュウシ</t>
    </rPh>
    <rPh sb="46" eb="48">
      <t>ヒリツ</t>
    </rPh>
    <rPh sb="49" eb="51">
      <t>オオハバ</t>
    </rPh>
    <rPh sb="52" eb="54">
      <t>カイゼン</t>
    </rPh>
    <rPh sb="62" eb="64">
      <t>キギョウ</t>
    </rPh>
    <rPh sb="64" eb="65">
      <t>サイ</t>
    </rPh>
    <rPh sb="65" eb="67">
      <t>ザンダカ</t>
    </rPh>
    <rPh sb="67" eb="68">
      <t>タイ</t>
    </rPh>
    <rPh sb="68" eb="70">
      <t>キュウスイ</t>
    </rPh>
    <rPh sb="70" eb="72">
      <t>シュウエキ</t>
    </rPh>
    <rPh sb="72" eb="74">
      <t>ヒリツ</t>
    </rPh>
    <rPh sb="76" eb="78">
      <t>レイワ</t>
    </rPh>
    <rPh sb="79" eb="81">
      <t>ネンド</t>
    </rPh>
    <rPh sb="81" eb="83">
      <t>イコウ</t>
    </rPh>
    <rPh sb="83" eb="86">
      <t>ダイキボ</t>
    </rPh>
    <rPh sb="86" eb="88">
      <t>ジギョウ</t>
    </rPh>
    <rPh sb="89" eb="91">
      <t>シッコウ</t>
    </rPh>
    <rPh sb="92" eb="94">
      <t>ミコ</t>
    </rPh>
    <rPh sb="101" eb="103">
      <t>カイゼン</t>
    </rPh>
    <rPh sb="106" eb="108">
      <t>ミコ</t>
    </rPh>
    <rPh sb="117" eb="119">
      <t>シセツ</t>
    </rPh>
    <rPh sb="119" eb="121">
      <t>リヨウ</t>
    </rPh>
    <rPh sb="121" eb="122">
      <t>リツ</t>
    </rPh>
    <rPh sb="124" eb="126">
      <t>カンイ</t>
    </rPh>
    <rPh sb="126" eb="128">
      <t>スイドウ</t>
    </rPh>
    <rPh sb="129" eb="131">
      <t>トウゴウ</t>
    </rPh>
    <rPh sb="132" eb="133">
      <t>アワ</t>
    </rPh>
    <rPh sb="135" eb="137">
      <t>イチニチ</t>
    </rPh>
    <rPh sb="137" eb="139">
      <t>ハイスイ</t>
    </rPh>
    <rPh sb="139" eb="141">
      <t>ノウリョク</t>
    </rPh>
    <rPh sb="142" eb="144">
      <t>ミナオ</t>
    </rPh>
    <rPh sb="146" eb="147">
      <t>オコナ</t>
    </rPh>
    <rPh sb="148" eb="150">
      <t>ゲンショウ</t>
    </rPh>
    <rPh sb="154" eb="156">
      <t>オオハバ</t>
    </rPh>
    <rPh sb="157" eb="159">
      <t>ジョウショウ</t>
    </rPh>
    <rPh sb="162" eb="164">
      <t>コンゴ</t>
    </rPh>
    <rPh sb="165" eb="167">
      <t>ジンコウ</t>
    </rPh>
    <rPh sb="167" eb="169">
      <t>ゲンショウ</t>
    </rPh>
    <rPh sb="170" eb="172">
      <t>ミコ</t>
    </rPh>
    <rPh sb="180" eb="183">
      <t>ケイカクテキ</t>
    </rPh>
    <rPh sb="184" eb="187">
      <t>コウリツカ</t>
    </rPh>
    <rPh sb="188" eb="189">
      <t>ハカ</t>
    </rPh>
    <rPh sb="198" eb="201">
      <t>ユウシュウリツ</t>
    </rPh>
    <rPh sb="202" eb="204">
      <t>カイゼン</t>
    </rPh>
    <rPh sb="204" eb="206">
      <t>ケイコウ</t>
    </rPh>
    <rPh sb="211" eb="213">
      <t>ルイジ</t>
    </rPh>
    <rPh sb="213" eb="215">
      <t>ダンタイ</t>
    </rPh>
    <rPh sb="216" eb="218">
      <t>ヒカク</t>
    </rPh>
    <rPh sb="220" eb="222">
      <t>テイイ</t>
    </rPh>
    <rPh sb="228" eb="230">
      <t>コンゴ</t>
    </rPh>
    <rPh sb="231" eb="233">
      <t>ロウスイ</t>
    </rPh>
    <rPh sb="233" eb="235">
      <t>チョウサ</t>
    </rPh>
    <rPh sb="235" eb="236">
      <t>オヨ</t>
    </rPh>
    <rPh sb="247" eb="249">
      <t>ケイカク</t>
    </rPh>
    <rPh sb="249" eb="250">
      <t>トウ</t>
    </rPh>
    <rPh sb="251" eb="252">
      <t>モト</t>
    </rPh>
    <rPh sb="255" eb="258">
      <t>ケイカクテキ</t>
    </rPh>
    <rPh sb="259" eb="261">
      <t>ロウキュウ</t>
    </rPh>
    <rPh sb="261" eb="263">
      <t>セツビ</t>
    </rPh>
    <rPh sb="264" eb="266">
      <t>コウシン</t>
    </rPh>
    <rPh sb="267" eb="268">
      <t>オコナ</t>
    </rPh>
    <phoneticPr fontId="4"/>
  </si>
  <si>
    <t>(1)有形固定資産減価償却及び管路経年化率は、類似団体として低位にあるものの、集中的に整備した管路が今後一斉に耐用年数を経過するため、将来的には上昇していくものと見込まれる。
(2)更新需要の平準化を図るため、アセットマネジメント計画等に基づき、計画的に施設の更新を行う。
(3)老朽管路の更新時期に合わせ、耐震管への入替を行うことにより、施設の耐震化を図ることとしている。</t>
    <rPh sb="3" eb="5">
      <t>ユウケイ</t>
    </rPh>
    <rPh sb="5" eb="7">
      <t>コテイ</t>
    </rPh>
    <rPh sb="7" eb="9">
      <t>シサン</t>
    </rPh>
    <rPh sb="9" eb="11">
      <t>ゲンカ</t>
    </rPh>
    <rPh sb="11" eb="13">
      <t>ショウキャク</t>
    </rPh>
    <rPh sb="13" eb="14">
      <t>オヨ</t>
    </rPh>
    <rPh sb="15" eb="17">
      <t>カンロ</t>
    </rPh>
    <rPh sb="17" eb="20">
      <t>ケイネンカ</t>
    </rPh>
    <rPh sb="20" eb="21">
      <t>リツ</t>
    </rPh>
    <rPh sb="23" eb="25">
      <t>ルイジ</t>
    </rPh>
    <rPh sb="25" eb="27">
      <t>ダンタイ</t>
    </rPh>
    <rPh sb="30" eb="32">
      <t>テイイ</t>
    </rPh>
    <rPh sb="39" eb="42">
      <t>シュウチュウテキ</t>
    </rPh>
    <rPh sb="43" eb="45">
      <t>セイビ</t>
    </rPh>
    <rPh sb="47" eb="49">
      <t>カンロ</t>
    </rPh>
    <rPh sb="50" eb="52">
      <t>コンゴ</t>
    </rPh>
    <rPh sb="52" eb="54">
      <t>イッセイ</t>
    </rPh>
    <rPh sb="55" eb="57">
      <t>タイヨウ</t>
    </rPh>
    <rPh sb="57" eb="59">
      <t>ネンスウ</t>
    </rPh>
    <rPh sb="60" eb="62">
      <t>ケイカ</t>
    </rPh>
    <rPh sb="67" eb="70">
      <t>ショウライテキ</t>
    </rPh>
    <rPh sb="72" eb="74">
      <t>ジョウショウ</t>
    </rPh>
    <rPh sb="81" eb="83">
      <t>ミコ</t>
    </rPh>
    <rPh sb="91" eb="93">
      <t>コウシン</t>
    </rPh>
    <rPh sb="93" eb="95">
      <t>ジュヨウ</t>
    </rPh>
    <rPh sb="96" eb="99">
      <t>ヘイジュンカ</t>
    </rPh>
    <rPh sb="100" eb="101">
      <t>ハカ</t>
    </rPh>
    <rPh sb="115" eb="117">
      <t>ケイカク</t>
    </rPh>
    <rPh sb="117" eb="118">
      <t>トウ</t>
    </rPh>
    <rPh sb="119" eb="120">
      <t>モト</t>
    </rPh>
    <rPh sb="123" eb="126">
      <t>ケイカクテキ</t>
    </rPh>
    <rPh sb="127" eb="129">
      <t>シセツ</t>
    </rPh>
    <rPh sb="130" eb="132">
      <t>コウシン</t>
    </rPh>
    <rPh sb="133" eb="134">
      <t>オコナ</t>
    </rPh>
    <rPh sb="140" eb="142">
      <t>ロウキュウ</t>
    </rPh>
    <rPh sb="142" eb="144">
      <t>カンロ</t>
    </rPh>
    <rPh sb="145" eb="147">
      <t>コウシン</t>
    </rPh>
    <rPh sb="147" eb="149">
      <t>ジキ</t>
    </rPh>
    <rPh sb="150" eb="151">
      <t>ア</t>
    </rPh>
    <rPh sb="154" eb="156">
      <t>タイシン</t>
    </rPh>
    <rPh sb="156" eb="157">
      <t>カン</t>
    </rPh>
    <rPh sb="159" eb="161">
      <t>イレカエ</t>
    </rPh>
    <rPh sb="162" eb="163">
      <t>オコナ</t>
    </rPh>
    <rPh sb="170" eb="172">
      <t>シセツ</t>
    </rPh>
    <rPh sb="173" eb="176">
      <t>タイシンカ</t>
    </rPh>
    <rPh sb="177" eb="178">
      <t>ハカ</t>
    </rPh>
    <phoneticPr fontId="4"/>
  </si>
  <si>
    <t>(1)料金改定により、経営が大幅に改善したものの、人口減少により給水収益の伸びが見込めないことから、経営の厳しさは今後も増していくと見込まれる。
(2)事業を安定的に継続していくため、施設の更新需要に合わせ、今後も定期的に料金体系の検討、見直しを行い、財源確保に努めることとしている。
(3)各計画等に基づき施設の統廃合を行い、経営の効率化に努めることとしている。</t>
    <rPh sb="3" eb="5">
      <t>リョウキン</t>
    </rPh>
    <rPh sb="5" eb="7">
      <t>カイテイ</t>
    </rPh>
    <rPh sb="11" eb="13">
      <t>ケイエイ</t>
    </rPh>
    <rPh sb="14" eb="16">
      <t>オオハバ</t>
    </rPh>
    <rPh sb="17" eb="19">
      <t>カイゼン</t>
    </rPh>
    <rPh sb="25" eb="27">
      <t>ジンコウ</t>
    </rPh>
    <rPh sb="27" eb="29">
      <t>ゲンショウ</t>
    </rPh>
    <rPh sb="32" eb="34">
      <t>キュウスイ</t>
    </rPh>
    <rPh sb="34" eb="36">
      <t>シュウエキ</t>
    </rPh>
    <rPh sb="37" eb="38">
      <t>ノ</t>
    </rPh>
    <rPh sb="40" eb="42">
      <t>ミコ</t>
    </rPh>
    <rPh sb="50" eb="52">
      <t>ケイエイ</t>
    </rPh>
    <rPh sb="53" eb="54">
      <t>キビ</t>
    </rPh>
    <rPh sb="57" eb="59">
      <t>コンゴ</t>
    </rPh>
    <rPh sb="60" eb="61">
      <t>マ</t>
    </rPh>
    <rPh sb="66" eb="68">
      <t>ミコ</t>
    </rPh>
    <rPh sb="76" eb="78">
      <t>ジギョウ</t>
    </rPh>
    <rPh sb="79" eb="82">
      <t>アンテイテキ</t>
    </rPh>
    <rPh sb="83" eb="85">
      <t>ケイゾク</t>
    </rPh>
    <rPh sb="92" eb="94">
      <t>シセツ</t>
    </rPh>
    <rPh sb="95" eb="97">
      <t>コウシン</t>
    </rPh>
    <rPh sb="97" eb="99">
      <t>ジュヨウ</t>
    </rPh>
    <rPh sb="100" eb="101">
      <t>ア</t>
    </rPh>
    <rPh sb="104" eb="106">
      <t>コンゴ</t>
    </rPh>
    <rPh sb="107" eb="110">
      <t>テイキテキ</t>
    </rPh>
    <rPh sb="111" eb="113">
      <t>リョウキン</t>
    </rPh>
    <rPh sb="113" eb="115">
      <t>タイケイ</t>
    </rPh>
    <rPh sb="116" eb="118">
      <t>ケントウ</t>
    </rPh>
    <rPh sb="119" eb="121">
      <t>ミナオ</t>
    </rPh>
    <rPh sb="123" eb="124">
      <t>オコナ</t>
    </rPh>
    <rPh sb="126" eb="128">
      <t>ザイゲン</t>
    </rPh>
    <rPh sb="128" eb="130">
      <t>カクホ</t>
    </rPh>
    <rPh sb="131" eb="132">
      <t>ツト</t>
    </rPh>
    <rPh sb="146" eb="149">
      <t>カクケイカク</t>
    </rPh>
    <rPh sb="149" eb="150">
      <t>トウ</t>
    </rPh>
    <rPh sb="151" eb="152">
      <t>モト</t>
    </rPh>
    <rPh sb="154" eb="156">
      <t>シセツ</t>
    </rPh>
    <rPh sb="157" eb="160">
      <t>トウハイゴウ</t>
    </rPh>
    <rPh sb="161" eb="162">
      <t>オコナ</t>
    </rPh>
    <rPh sb="164" eb="166">
      <t>ケイエイ</t>
    </rPh>
    <rPh sb="167" eb="170">
      <t>コウリツカ</t>
    </rPh>
    <rPh sb="171" eb="17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</si>
</sst>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0.39</c:v>
                </c:pt>
                <c:pt idx="1">
                  <c:v>0.24</c:v>
                </c:pt>
                <c:pt idx="2">
                  <c:v>1.3</c:v>
                </c:pt>
                <c:pt idx="3">
                  <c:v>0.89</c:v>
                </c:pt>
                <c:pt idx="4">
                  <c:v>0.71</c:v>
                </c:pt>
              </c:numCache>
            </c:numRef>
          </c:val>
          <c:extLst>
            <c:ext xmlns:c16="http://schemas.microsoft.com/office/drawing/2014/chart" uri="{C3380CC4-5D6E-409C-BE32-E72D297353CC}">
              <c16:uniqueId val="{00000000-9CC4-418F-902E-5D5455D80F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9CC4-418F-902E-5D5455D80F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55.06</c:v>
                </c:pt>
                <c:pt idx="1">
                  <c:v>56.22</c:v>
                </c:pt>
                <c:pt idx="2">
                  <c:v>56.32</c:v>
                </c:pt>
                <c:pt idx="3">
                  <c:v>78.27</c:v>
                </c:pt>
                <c:pt idx="4">
                  <c:v>76.08</c:v>
                </c:pt>
              </c:numCache>
            </c:numRef>
          </c:val>
          <c:extLst>
            <c:ext xmlns:c16="http://schemas.microsoft.com/office/drawing/2014/chart" uri="{C3380CC4-5D6E-409C-BE32-E72D297353CC}">
              <c16:uniqueId val="{00000000-9D86-4839-B66D-AA4EC8C2F5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9D86-4839-B66D-AA4EC8C2F5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79.430000000000007</c:v>
                </c:pt>
                <c:pt idx="1">
                  <c:v>78.239999999999995</c:v>
                </c:pt>
                <c:pt idx="2">
                  <c:v>75.63</c:v>
                </c:pt>
                <c:pt idx="3">
                  <c:v>76.650000000000006</c:v>
                </c:pt>
                <c:pt idx="4">
                  <c:v>76.97</c:v>
                </c:pt>
              </c:numCache>
            </c:numRef>
          </c:val>
          <c:extLst>
            <c:ext xmlns:c16="http://schemas.microsoft.com/office/drawing/2014/chart" uri="{C3380CC4-5D6E-409C-BE32-E72D297353CC}">
              <c16:uniqueId val="{00000000-9F3D-45CE-AFFD-B29DDAE89A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9F3D-45CE-AFFD-B29DDAE89A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86.38</c:v>
                </c:pt>
                <c:pt idx="1">
                  <c:v>83.88</c:v>
                </c:pt>
                <c:pt idx="2">
                  <c:v>80.47</c:v>
                </c:pt>
                <c:pt idx="3">
                  <c:v>96.02</c:v>
                </c:pt>
                <c:pt idx="4">
                  <c:v>95.4</c:v>
                </c:pt>
              </c:numCache>
            </c:numRef>
          </c:val>
          <c:extLst>
            <c:ext xmlns:c16="http://schemas.microsoft.com/office/drawing/2014/chart" uri="{C3380CC4-5D6E-409C-BE32-E72D297353CC}">
              <c16:uniqueId val="{00000000-3027-4D3D-9CD4-A802C8A082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027-4D3D-9CD4-A802C8A082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45.72</c:v>
                </c:pt>
                <c:pt idx="1">
                  <c:v>46.1</c:v>
                </c:pt>
                <c:pt idx="2">
                  <c:v>44.49</c:v>
                </c:pt>
                <c:pt idx="3">
                  <c:v>43.22</c:v>
                </c:pt>
                <c:pt idx="4">
                  <c:v>44.56</c:v>
                </c:pt>
              </c:numCache>
            </c:numRef>
          </c:val>
          <c:extLst>
            <c:ext xmlns:c16="http://schemas.microsoft.com/office/drawing/2014/chart" uri="{C3380CC4-5D6E-409C-BE32-E72D297353CC}">
              <c16:uniqueId val="{00000000-6C87-482C-B639-DE2E97AD0F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C87-482C-B639-DE2E97AD0F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0.11</c:v>
                </c:pt>
                <c:pt idx="3" formatCode="#,##0.00;&quot;△&quot;#,##0.00;&quot;-&quot;">
                  <c:v>14.73</c:v>
                </c:pt>
                <c:pt idx="4" formatCode="#,##0.00;&quot;△&quot;#,##0.00;&quot;-&quot;">
                  <c:v>15.28</c:v>
                </c:pt>
              </c:numCache>
            </c:numRef>
          </c:val>
          <c:extLst>
            <c:ext xmlns:c16="http://schemas.microsoft.com/office/drawing/2014/chart" uri="{C3380CC4-5D6E-409C-BE32-E72D297353CC}">
              <c16:uniqueId val="{00000000-A94A-49E6-B99D-0F9E80A11F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A94A-49E6-B99D-0F9E80A11F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45.53</c:v>
                </c:pt>
                <c:pt idx="1">
                  <c:v>69.17</c:v>
                </c:pt>
                <c:pt idx="2">
                  <c:v>80.180000000000007</c:v>
                </c:pt>
                <c:pt idx="3">
                  <c:v>52.83</c:v>
                </c:pt>
                <c:pt idx="4">
                  <c:v>59.63</c:v>
                </c:pt>
              </c:numCache>
            </c:numRef>
          </c:val>
          <c:extLst>
            <c:ext xmlns:c16="http://schemas.microsoft.com/office/drawing/2014/chart" uri="{C3380CC4-5D6E-409C-BE32-E72D297353CC}">
              <c16:uniqueId val="{00000000-3128-4160-B097-AEBA104E9F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3128-4160-B097-AEBA104E9F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436.78</c:v>
                </c:pt>
                <c:pt idx="1">
                  <c:v>353.45</c:v>
                </c:pt>
                <c:pt idx="2">
                  <c:v>300.76</c:v>
                </c:pt>
                <c:pt idx="3">
                  <c:v>300.52999999999997</c:v>
                </c:pt>
                <c:pt idx="4">
                  <c:v>282.85000000000002</c:v>
                </c:pt>
              </c:numCache>
            </c:numRef>
          </c:val>
          <c:extLst>
            <c:ext xmlns:c16="http://schemas.microsoft.com/office/drawing/2014/chart" uri="{C3380CC4-5D6E-409C-BE32-E72D297353CC}">
              <c16:uniqueId val="{00000000-C191-41CC-ACB5-74850E59E8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191-41CC-ACB5-74850E59E8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843.44</c:v>
                </c:pt>
                <c:pt idx="1">
                  <c:v>882.4</c:v>
                </c:pt>
                <c:pt idx="2">
                  <c:v>912.2</c:v>
                </c:pt>
                <c:pt idx="3">
                  <c:v>750.61</c:v>
                </c:pt>
                <c:pt idx="4">
                  <c:v>741.74</c:v>
                </c:pt>
              </c:numCache>
            </c:numRef>
          </c:val>
          <c:extLst>
            <c:ext xmlns:c16="http://schemas.microsoft.com/office/drawing/2014/chart" uri="{C3380CC4-5D6E-409C-BE32-E72D297353CC}">
              <c16:uniqueId val="{00000000-B8F7-4B41-B4D9-FEC206D63B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B8F7-4B41-B4D9-FEC206D63B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74.16</c:v>
                </c:pt>
                <c:pt idx="1">
                  <c:v>73.16</c:v>
                </c:pt>
                <c:pt idx="2">
                  <c:v>69.239999999999995</c:v>
                </c:pt>
                <c:pt idx="3">
                  <c:v>86.96</c:v>
                </c:pt>
                <c:pt idx="4">
                  <c:v>86.28</c:v>
                </c:pt>
              </c:numCache>
            </c:numRef>
          </c:val>
          <c:extLst>
            <c:ext xmlns:c16="http://schemas.microsoft.com/office/drawing/2014/chart" uri="{C3380CC4-5D6E-409C-BE32-E72D297353CC}">
              <c16:uniqueId val="{00000000-DAE5-486A-9A4A-C5717920A5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DAE5-486A-9A4A-C5717920A5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244.28</c:v>
                </c:pt>
                <c:pt idx="1">
                  <c:v>248.07</c:v>
                </c:pt>
                <c:pt idx="2">
                  <c:v>260.58</c:v>
                </c:pt>
                <c:pt idx="3">
                  <c:v>253.73</c:v>
                </c:pt>
                <c:pt idx="4">
                  <c:v>256.41000000000003</c:v>
                </c:pt>
              </c:numCache>
            </c:numRef>
          </c:val>
          <c:extLst>
            <c:ext xmlns:c16="http://schemas.microsoft.com/office/drawing/2014/chart" uri="{C3380CC4-5D6E-409C-BE32-E72D297353CC}">
              <c16:uniqueId val="{00000000-859F-4D51-AAE3-7A723773AC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859F-4D51-AAE3-7A723773AC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AZ13" sqref="A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久慈市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33344</v>
      </c>
      <c r="AM8" s="66"/>
      <c r="AN8" s="66"/>
      <c r="AO8" s="66"/>
      <c r="AP8" s="66"/>
      <c r="AQ8" s="66"/>
      <c r="AR8" s="66"/>
      <c r="AS8" s="66"/>
      <c r="AT8" s="37">
        <f>データ!$S$6</f>
        <v>623.5</v>
      </c>
      <c r="AU8" s="38"/>
      <c r="AV8" s="38"/>
      <c r="AW8" s="38"/>
      <c r="AX8" s="38"/>
      <c r="AY8" s="38"/>
      <c r="AZ8" s="38"/>
      <c r="BA8" s="38"/>
      <c r="BB8" s="55">
        <f>データ!$T$6</f>
        <v>53.48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56.14</v>
      </c>
      <c r="J10" s="38"/>
      <c r="K10" s="38"/>
      <c r="L10" s="38"/>
      <c r="M10" s="38"/>
      <c r="N10" s="38"/>
      <c r="O10" s="65"/>
      <c r="P10" s="55">
        <f>データ!$P$6</f>
        <v>95.18</v>
      </c>
      <c r="Q10" s="55"/>
      <c r="R10" s="55"/>
      <c r="S10" s="55"/>
      <c r="T10" s="55"/>
      <c r="U10" s="55"/>
      <c r="V10" s="55"/>
      <c r="W10" s="66">
        <f>データ!$Q$6</f>
        <v>4170</v>
      </c>
      <c r="X10" s="66"/>
      <c r="Y10" s="66"/>
      <c r="Z10" s="66"/>
      <c r="AA10" s="66"/>
      <c r="AB10" s="66"/>
      <c r="AC10" s="66"/>
      <c r="AD10" s="2"/>
      <c r="AE10" s="2"/>
      <c r="AF10" s="2"/>
      <c r="AG10" s="2"/>
      <c r="AH10" s="2"/>
      <c r="AI10" s="2"/>
      <c r="AJ10" s="2"/>
      <c r="AK10" s="2"/>
      <c r="AL10" s="66">
        <f>データ!$U$6</f>
        <v>31485</v>
      </c>
      <c r="AM10" s="66"/>
      <c r="AN10" s="66"/>
      <c r="AO10" s="66"/>
      <c r="AP10" s="66"/>
      <c r="AQ10" s="66"/>
      <c r="AR10" s="66"/>
      <c r="AS10" s="66"/>
      <c r="AT10" s="37">
        <f>データ!$V$6</f>
        <v>111.56</v>
      </c>
      <c r="AU10" s="38"/>
      <c r="AV10" s="38"/>
      <c r="AW10" s="38"/>
      <c r="AX10" s="38"/>
      <c r="AY10" s="38"/>
      <c r="AZ10" s="38"/>
      <c r="BA10" s="38"/>
      <c r="BB10" s="55">
        <f>データ!$W$6</f>
        <v>282.22000000000003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TDQQsECxXYyzBAzP+5VTroGUdXJEKXJFAJGNfHjewwV9migkpsfhVMFl394XB+JSQ5OAIpaifcoPrN3OOUKZA==" saltValue="HeLlBp618B3Wu63xcttN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32077</v>
      </c>
      <c r="D6" s="20">
        <f t="shared" si="3"/>
        <v>46</v>
      </c>
      <c r="E6" s="20">
        <f t="shared" si="3"/>
        <v>1</v>
      </c>
      <c r="F6" s="20">
        <f t="shared" si="3"/>
        <v>0</v>
      </c>
      <c r="G6" s="20">
        <f t="shared" si="3"/>
        <v>1</v>
      </c>
      <c r="H6" s="20" t="str">
        <f t="shared" si="3"/>
        <v>岩手県　久慈市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56.14</v>
      </c>
      <c r="P6" s="21">
        <f t="shared" si="3"/>
        <v>95.18</v>
      </c>
      <c r="Q6" s="21">
        <f t="shared" si="3"/>
        <v>4170</v>
      </c>
      <c r="R6" s="21">
        <f t="shared" si="3"/>
        <v>33344</v>
      </c>
      <c r="S6" s="21">
        <f t="shared" si="3"/>
        <v>623.5</v>
      </c>
      <c r="T6" s="21">
        <f t="shared" si="3"/>
        <v>53.48</v>
      </c>
      <c r="U6" s="21">
        <f t="shared" si="3"/>
        <v>31485</v>
      </c>
      <c r="V6" s="21">
        <f t="shared" si="3"/>
        <v>111.56</v>
      </c>
      <c r="W6" s="21">
        <f t="shared" si="3"/>
        <v>282.22000000000003</v>
      </c>
      <c r="X6" s="22">
        <f>IF(X7="",NA(),X7)</f>
        <v>86.38</v>
      </c>
      <c r="Y6" s="22">
        <f t="shared" ref="Y6:AG6" si="4">IF(Y7="",NA(),Y7)</f>
        <v>83.88</v>
      </c>
      <c r="Z6" s="22">
        <f t="shared" si="4"/>
        <v>80.47</v>
      </c>
      <c r="AA6" s="22">
        <f t="shared" si="4"/>
        <v>96.02</v>
      </c>
      <c r="AB6" s="22">
        <f t="shared" si="4"/>
        <v>95.4</v>
      </c>
      <c r="AC6" s="22">
        <f t="shared" si="4"/>
        <v>110.68</v>
      </c>
      <c r="AD6" s="22">
        <f t="shared" si="4"/>
        <v>110.66</v>
      </c>
      <c r="AE6" s="22">
        <f t="shared" si="4"/>
        <v>109.01</v>
      </c>
      <c r="AF6" s="22">
        <f t="shared" si="4"/>
        <v>108.83</v>
      </c>
      <c r="AG6" s="22">
        <f t="shared" si="4"/>
        <v>109.23</v>
      </c>
      <c r="AH6" s="21" t="str">
        <f>IF(AH7="","",IF(AH7="-","【-】","【"&amp;SUBSTITUTE(TEXT(AH7,"#,##0.00"),"-","△")&amp;"】"))</f>
        <v>【111.39】</v>
      </c>
      <c r="AI6" s="22">
        <f>IF(AI7="",NA(),AI7)</f>
        <v>45.53</v>
      </c>
      <c r="AJ6" s="22">
        <f t="shared" ref="AJ6:AR6" si="5">IF(AJ7="",NA(),AJ7)</f>
        <v>69.17</v>
      </c>
      <c r="AK6" s="22">
        <f t="shared" si="5"/>
        <v>80.180000000000007</v>
      </c>
      <c r="AL6" s="22">
        <f t="shared" si="5"/>
        <v>52.83</v>
      </c>
      <c r="AM6" s="22">
        <f t="shared" si="5"/>
        <v>59.63</v>
      </c>
      <c r="AN6" s="22">
        <f t="shared" si="5"/>
        <v>3.56</v>
      </c>
      <c r="AO6" s="22">
        <f t="shared" si="5"/>
        <v>2.74</v>
      </c>
      <c r="AP6" s="22">
        <f t="shared" si="5"/>
        <v>3.7</v>
      </c>
      <c r="AQ6" s="22">
        <f t="shared" si="5"/>
        <v>4.34</v>
      </c>
      <c r="AR6" s="22">
        <f t="shared" si="5"/>
        <v>4.6900000000000004</v>
      </c>
      <c r="AS6" s="21" t="str">
        <f>IF(AS7="","",IF(AS7="-","【-】","【"&amp;SUBSTITUTE(TEXT(AS7,"#,##0.00"),"-","△")&amp;"】"))</f>
        <v>【1.30】</v>
      </c>
      <c r="AT6" s="22">
        <f>IF(AT7="",NA(),AT7)</f>
        <v>436.78</v>
      </c>
      <c r="AU6" s="22">
        <f t="shared" ref="AU6:BC6" si="6">IF(AU7="",NA(),AU7)</f>
        <v>353.45</v>
      </c>
      <c r="AV6" s="22">
        <f t="shared" si="6"/>
        <v>300.76</v>
      </c>
      <c r="AW6" s="22">
        <f t="shared" si="6"/>
        <v>300.52999999999997</v>
      </c>
      <c r="AX6" s="22">
        <f t="shared" si="6"/>
        <v>282.85000000000002</v>
      </c>
      <c r="AY6" s="22">
        <f t="shared" si="6"/>
        <v>357.34</v>
      </c>
      <c r="AZ6" s="22">
        <f t="shared" si="6"/>
        <v>366.03</v>
      </c>
      <c r="BA6" s="22">
        <f t="shared" si="6"/>
        <v>365.18</v>
      </c>
      <c r="BB6" s="22">
        <f t="shared" si="6"/>
        <v>327.77</v>
      </c>
      <c r="BC6" s="22">
        <f t="shared" si="6"/>
        <v>338.02</v>
      </c>
      <c r="BD6" s="21" t="str">
        <f>IF(BD7="","",IF(BD7="-","【-】","【"&amp;SUBSTITUTE(TEXT(BD7,"#,##0.00"),"-","△")&amp;"】"))</f>
        <v>【261.51】</v>
      </c>
      <c r="BE6" s="22">
        <f>IF(BE7="",NA(),BE7)</f>
        <v>843.44</v>
      </c>
      <c r="BF6" s="22">
        <f t="shared" ref="BF6:BN6" si="7">IF(BF7="",NA(),BF7)</f>
        <v>882.4</v>
      </c>
      <c r="BG6" s="22">
        <f t="shared" si="7"/>
        <v>912.2</v>
      </c>
      <c r="BH6" s="22">
        <f t="shared" si="7"/>
        <v>750.61</v>
      </c>
      <c r="BI6" s="22">
        <f t="shared" si="7"/>
        <v>741.74</v>
      </c>
      <c r="BJ6" s="22">
        <f t="shared" si="7"/>
        <v>373.69</v>
      </c>
      <c r="BK6" s="22">
        <f t="shared" si="7"/>
        <v>370.12</v>
      </c>
      <c r="BL6" s="22">
        <f t="shared" si="7"/>
        <v>371.65</v>
      </c>
      <c r="BM6" s="22">
        <f t="shared" si="7"/>
        <v>397.1</v>
      </c>
      <c r="BN6" s="22">
        <f t="shared" si="7"/>
        <v>379.91</v>
      </c>
      <c r="BO6" s="21" t="str">
        <f>IF(BO7="","",IF(BO7="-","【-】","【"&amp;SUBSTITUTE(TEXT(BO7,"#,##0.00"),"-","△")&amp;"】"))</f>
        <v>【265.16】</v>
      </c>
      <c r="BP6" s="22">
        <f>IF(BP7="",NA(),BP7)</f>
        <v>74.16</v>
      </c>
      <c r="BQ6" s="22">
        <f t="shared" ref="BQ6:BY6" si="8">IF(BQ7="",NA(),BQ7)</f>
        <v>73.16</v>
      </c>
      <c r="BR6" s="22">
        <f t="shared" si="8"/>
        <v>69.239999999999995</v>
      </c>
      <c r="BS6" s="22">
        <f t="shared" si="8"/>
        <v>86.96</v>
      </c>
      <c r="BT6" s="22">
        <f t="shared" si="8"/>
        <v>86.28</v>
      </c>
      <c r="BU6" s="22">
        <f t="shared" si="8"/>
        <v>99.87</v>
      </c>
      <c r="BV6" s="22">
        <f t="shared" si="8"/>
        <v>100.42</v>
      </c>
      <c r="BW6" s="22">
        <f t="shared" si="8"/>
        <v>98.77</v>
      </c>
      <c r="BX6" s="22">
        <f t="shared" si="8"/>
        <v>95.79</v>
      </c>
      <c r="BY6" s="22">
        <f t="shared" si="8"/>
        <v>98.3</v>
      </c>
      <c r="BZ6" s="21" t="str">
        <f>IF(BZ7="","",IF(BZ7="-","【-】","【"&amp;SUBSTITUTE(TEXT(BZ7,"#,##0.00"),"-","△")&amp;"】"))</f>
        <v>【102.35】</v>
      </c>
      <c r="CA6" s="22">
        <f>IF(CA7="",NA(),CA7)</f>
        <v>244.28</v>
      </c>
      <c r="CB6" s="22">
        <f t="shared" ref="CB6:CJ6" si="9">IF(CB7="",NA(),CB7)</f>
        <v>248.07</v>
      </c>
      <c r="CC6" s="22">
        <f t="shared" si="9"/>
        <v>260.58</v>
      </c>
      <c r="CD6" s="22">
        <f t="shared" si="9"/>
        <v>253.73</v>
      </c>
      <c r="CE6" s="22">
        <f t="shared" si="9"/>
        <v>256.41000000000003</v>
      </c>
      <c r="CF6" s="22">
        <f t="shared" si="9"/>
        <v>171.81</v>
      </c>
      <c r="CG6" s="22">
        <f t="shared" si="9"/>
        <v>171.67</v>
      </c>
      <c r="CH6" s="22">
        <f t="shared" si="9"/>
        <v>173.67</v>
      </c>
      <c r="CI6" s="22">
        <f t="shared" si="9"/>
        <v>171.13</v>
      </c>
      <c r="CJ6" s="22">
        <f t="shared" si="9"/>
        <v>173.7</v>
      </c>
      <c r="CK6" s="21" t="str">
        <f>IF(CK7="","",IF(CK7="-","【-】","【"&amp;SUBSTITUTE(TEXT(CK7,"#,##0.00"),"-","△")&amp;"】"))</f>
        <v>【167.74】</v>
      </c>
      <c r="CL6" s="22">
        <f>IF(CL7="",NA(),CL7)</f>
        <v>55.06</v>
      </c>
      <c r="CM6" s="22">
        <f t="shared" ref="CM6:CU6" si="10">IF(CM7="",NA(),CM7)</f>
        <v>56.22</v>
      </c>
      <c r="CN6" s="22">
        <f t="shared" si="10"/>
        <v>56.32</v>
      </c>
      <c r="CO6" s="22">
        <f t="shared" si="10"/>
        <v>78.27</v>
      </c>
      <c r="CP6" s="22">
        <f t="shared" si="10"/>
        <v>76.08</v>
      </c>
      <c r="CQ6" s="22">
        <f t="shared" si="10"/>
        <v>60.03</v>
      </c>
      <c r="CR6" s="22">
        <f t="shared" si="10"/>
        <v>59.74</v>
      </c>
      <c r="CS6" s="22">
        <f t="shared" si="10"/>
        <v>59.67</v>
      </c>
      <c r="CT6" s="22">
        <f t="shared" si="10"/>
        <v>60.12</v>
      </c>
      <c r="CU6" s="22">
        <f t="shared" si="10"/>
        <v>60.34</v>
      </c>
      <c r="CV6" s="21" t="str">
        <f>IF(CV7="","",IF(CV7="-","【-】","【"&amp;SUBSTITUTE(TEXT(CV7,"#,##0.00"),"-","△")&amp;"】"))</f>
        <v>【60.29】</v>
      </c>
      <c r="CW6" s="22">
        <f>IF(CW7="",NA(),CW7)</f>
        <v>79.430000000000007</v>
      </c>
      <c r="CX6" s="22">
        <f t="shared" ref="CX6:DF6" si="11">IF(CX7="",NA(),CX7)</f>
        <v>78.239999999999995</v>
      </c>
      <c r="CY6" s="22">
        <f t="shared" si="11"/>
        <v>75.63</v>
      </c>
      <c r="CZ6" s="22">
        <f t="shared" si="11"/>
        <v>76.650000000000006</v>
      </c>
      <c r="DA6" s="22">
        <f t="shared" si="11"/>
        <v>76.97</v>
      </c>
      <c r="DB6" s="22">
        <f t="shared" si="11"/>
        <v>84.81</v>
      </c>
      <c r="DC6" s="22">
        <f t="shared" si="11"/>
        <v>84.8</v>
      </c>
      <c r="DD6" s="22">
        <f t="shared" si="11"/>
        <v>84.6</v>
      </c>
      <c r="DE6" s="22">
        <f t="shared" si="11"/>
        <v>84.24</v>
      </c>
      <c r="DF6" s="22">
        <f t="shared" si="11"/>
        <v>84.19</v>
      </c>
      <c r="DG6" s="21" t="str">
        <f>IF(DG7="","",IF(DG7="-","【-】","【"&amp;SUBSTITUTE(TEXT(DG7,"#,##0.00"),"-","△")&amp;"】"))</f>
        <v>【90.12】</v>
      </c>
      <c r="DH6" s="22">
        <f>IF(DH7="",NA(),DH7)</f>
        <v>45.72</v>
      </c>
      <c r="DI6" s="22">
        <f t="shared" ref="DI6:DQ6" si="12">IF(DI7="",NA(),DI7)</f>
        <v>46.1</v>
      </c>
      <c r="DJ6" s="22">
        <f t="shared" si="12"/>
        <v>44.49</v>
      </c>
      <c r="DK6" s="22">
        <f t="shared" si="12"/>
        <v>43.22</v>
      </c>
      <c r="DL6" s="22">
        <f t="shared" si="12"/>
        <v>44.56</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2">
        <f t="shared" si="13"/>
        <v>0.11</v>
      </c>
      <c r="DV6" s="22">
        <f t="shared" si="13"/>
        <v>14.73</v>
      </c>
      <c r="DW6" s="22">
        <f t="shared" si="13"/>
        <v>15.28</v>
      </c>
      <c r="DX6" s="22">
        <f t="shared" si="13"/>
        <v>12.19</v>
      </c>
      <c r="DY6" s="22">
        <f t="shared" si="13"/>
        <v>15.1</v>
      </c>
      <c r="DZ6" s="22">
        <f t="shared" si="13"/>
        <v>17.12</v>
      </c>
      <c r="EA6" s="22">
        <f t="shared" si="13"/>
        <v>18.18</v>
      </c>
      <c r="EB6" s="22">
        <f t="shared" si="13"/>
        <v>19.32</v>
      </c>
      <c r="EC6" s="21" t="str">
        <f>IF(EC7="","",IF(EC7="-","【-】","【"&amp;SUBSTITUTE(TEXT(EC7,"#,##0.00"),"-","△")&amp;"】"))</f>
        <v>【22.30】</v>
      </c>
      <c r="ED6" s="22">
        <f>IF(ED7="",NA(),ED7)</f>
        <v>0.39</v>
      </c>
      <c r="EE6" s="22">
        <f t="shared" ref="EE6:EM6" si="14">IF(EE7="",NA(),EE7)</f>
        <v>0.24</v>
      </c>
      <c r="EF6" s="22">
        <f t="shared" si="14"/>
        <v>1.3</v>
      </c>
      <c r="EG6" s="22">
        <f t="shared" si="14"/>
        <v>0.89</v>
      </c>
      <c r="EH6" s="22">
        <f t="shared" si="14"/>
        <v>0.71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32077</v>
      </c>
      <c r="D7" s="24">
        <v>46</v>
      </c>
      <c r="E7" s="24">
        <v>1</v>
      </c>
      <c r="F7" s="24">
        <v>0</v>
      </c>
      <c r="G7" s="24">
        <v>1</v>
      </c>
      <c r="H7" s="24" t="s">
        <v>93</v>
      </c>
      <c r="I7" s="24" t="s">
        <v>94</v>
      </c>
      <c r="J7" s="24" t="s">
        <v>95</v>
      </c>
      <c r="K7" s="24" t="s">
        <v>96</v>
      </c>
      <c r="L7" s="24" t="s">
        <v>97</v>
      </c>
      <c r="M7" s="24" t="s">
        <v>98</v>
      </c>
      <c r="N7" s="25" t="s">
        <v>99</v>
      </c>
      <c r="O7" s="25">
        <v>56.14</v>
      </c>
      <c r="P7" s="25">
        <v>95.18</v>
      </c>
      <c r="Q7" s="25">
        <v>4170</v>
      </c>
      <c r="R7" s="25">
        <v>33344</v>
      </c>
      <c r="S7" s="25">
        <v>623.5</v>
      </c>
      <c r="T7" s="25">
        <v>53.48</v>
      </c>
      <c r="U7" s="25">
        <v>31485</v>
      </c>
      <c r="V7" s="25">
        <v>111.56</v>
      </c>
      <c r="W7" s="25">
        <v>282.22000000000003</v>
      </c>
      <c r="X7" s="25">
        <v>86.38</v>
      </c>
      <c r="Y7" s="25">
        <v>83.88</v>
      </c>
      <c r="Z7" s="25">
        <v>80.47</v>
      </c>
      <c r="AA7" s="25">
        <v>96.02</v>
      </c>
      <c r="AB7" s="25">
        <v>95.4</v>
      </c>
      <c r="AC7" s="25">
        <v>110.68</v>
      </c>
      <c r="AD7" s="25">
        <v>110.66</v>
      </c>
      <c r="AE7" s="25">
        <v>109.01</v>
      </c>
      <c r="AF7" s="25">
        <v>108.83</v>
      </c>
      <c r="AG7" s="25">
        <v>109.23</v>
      </c>
      <c r="AH7" s="25">
        <v>111.39</v>
      </c>
      <c r="AI7" s="25">
        <v>45.53</v>
      </c>
      <c r="AJ7" s="25">
        <v>69.17</v>
      </c>
      <c r="AK7" s="25">
        <v>80.180000000000007</v>
      </c>
      <c r="AL7" s="25">
        <v>52.83</v>
      </c>
      <c r="AM7" s="25">
        <v>59.63</v>
      </c>
      <c r="AN7" s="25">
        <v>3.56</v>
      </c>
      <c r="AO7" s="25">
        <v>2.74</v>
      </c>
      <c r="AP7" s="25">
        <v>3.7</v>
      </c>
      <c r="AQ7" s="25">
        <v>4.34</v>
      </c>
      <c r="AR7" s="25">
        <v>4.6900000000000004</v>
      </c>
      <c r="AS7" s="25">
        <v>1.3</v>
      </c>
      <c r="AT7" s="25">
        <v>436.78</v>
      </c>
      <c r="AU7" s="25">
        <v>353.45</v>
      </c>
      <c r="AV7" s="25">
        <v>300.76</v>
      </c>
      <c r="AW7" s="25">
        <v>300.52999999999997</v>
      </c>
      <c r="AX7" s="25">
        <v>282.85000000000002</v>
      </c>
      <c r="AY7" s="25">
        <v>357.34</v>
      </c>
      <c r="AZ7" s="25">
        <v>366.03</v>
      </c>
      <c r="BA7" s="25">
        <v>365.18</v>
      </c>
      <c r="BB7" s="25">
        <v>327.77</v>
      </c>
      <c r="BC7" s="25">
        <v>338.02</v>
      </c>
      <c r="BD7" s="25">
        <v>261.51</v>
      </c>
      <c r="BE7" s="25">
        <v>843.44</v>
      </c>
      <c r="BF7" s="25">
        <v>882.4</v>
      </c>
      <c r="BG7" s="25">
        <v>912.2</v>
      </c>
      <c r="BH7" s="25">
        <v>750.61</v>
      </c>
      <c r="BI7" s="25">
        <v>741.74</v>
      </c>
      <c r="BJ7" s="25">
        <v>373.69</v>
      </c>
      <c r="BK7" s="25">
        <v>370.12</v>
      </c>
      <c r="BL7" s="25">
        <v>371.65</v>
      </c>
      <c r="BM7" s="25">
        <v>397.1</v>
      </c>
      <c r="BN7" s="25">
        <v>379.91</v>
      </c>
      <c r="BO7" s="25">
        <v>265.16000000000003</v>
      </c>
      <c r="BP7" s="25">
        <v>74.16</v>
      </c>
      <c r="BQ7" s="25">
        <v>73.16</v>
      </c>
      <c r="BR7" s="25">
        <v>69.239999999999995</v>
      </c>
      <c r="BS7" s="25">
        <v>86.96</v>
      </c>
      <c r="BT7" s="25">
        <v>86.28</v>
      </c>
      <c r="BU7" s="25">
        <v>99.87</v>
      </c>
      <c r="BV7" s="25">
        <v>100.42</v>
      </c>
      <c r="BW7" s="25">
        <v>98.77</v>
      </c>
      <c r="BX7" s="25">
        <v>95.79</v>
      </c>
      <c r="BY7" s="25">
        <v>98.3</v>
      </c>
      <c r="BZ7" s="25">
        <v>102.35</v>
      </c>
      <c r="CA7" s="25">
        <v>244.28</v>
      </c>
      <c r="CB7" s="25">
        <v>248.07</v>
      </c>
      <c r="CC7" s="25">
        <v>260.58</v>
      </c>
      <c r="CD7" s="25">
        <v>253.73</v>
      </c>
      <c r="CE7" s="25">
        <v>256.41000000000003</v>
      </c>
      <c r="CF7" s="25">
        <v>171.81</v>
      </c>
      <c r="CG7" s="25">
        <v>171.67</v>
      </c>
      <c r="CH7" s="25">
        <v>173.67</v>
      </c>
      <c r="CI7" s="25">
        <v>171.13</v>
      </c>
      <c r="CJ7" s="25">
        <v>173.7</v>
      </c>
      <c r="CK7" s="25">
        <v>167.74</v>
      </c>
      <c r="CL7" s="25">
        <v>55.06</v>
      </c>
      <c r="CM7" s="25">
        <v>56.22</v>
      </c>
      <c r="CN7" s="25">
        <v>56.32</v>
      </c>
      <c r="CO7" s="25">
        <v>78.27</v>
      </c>
      <c r="CP7" s="25">
        <v>76.08</v>
      </c>
      <c r="CQ7" s="25">
        <v>60.03</v>
      </c>
      <c r="CR7" s="25">
        <v>59.74</v>
      </c>
      <c r="CS7" s="25">
        <v>59.67</v>
      </c>
      <c r="CT7" s="25">
        <v>60.12</v>
      </c>
      <c r="CU7" s="25">
        <v>60.34</v>
      </c>
      <c r="CV7" s="25">
        <v>60.29</v>
      </c>
      <c r="CW7" s="25">
        <v>79.430000000000007</v>
      </c>
      <c r="CX7" s="25">
        <v>78.239999999999995</v>
      </c>
      <c r="CY7" s="25">
        <v>75.63</v>
      </c>
      <c r="CZ7" s="25">
        <v>76.650000000000006</v>
      </c>
      <c r="DA7" s="25">
        <v>76.97</v>
      </c>
      <c r="DB7" s="25">
        <v>84.81</v>
      </c>
      <c r="DC7" s="25">
        <v>84.8</v>
      </c>
      <c r="DD7" s="25">
        <v>84.6</v>
      </c>
      <c r="DE7" s="25">
        <v>84.24</v>
      </c>
      <c r="DF7" s="25">
        <v>84.19</v>
      </c>
      <c r="DG7" s="25">
        <v>90.12</v>
      </c>
      <c r="DH7" s="25">
        <v>45.72</v>
      </c>
      <c r="DI7" s="25">
        <v>46.1</v>
      </c>
      <c r="DJ7" s="25">
        <v>44.49</v>
      </c>
      <c r="DK7" s="25">
        <v>43.22</v>
      </c>
      <c r="DL7" s="25">
        <v>44.56</v>
      </c>
      <c r="DM7" s="25">
        <v>47.28</v>
      </c>
      <c r="DN7" s="25">
        <v>47.66</v>
      </c>
      <c r="DO7" s="25">
        <v>48.17</v>
      </c>
      <c r="DP7" s="25">
        <v>48.83</v>
      </c>
      <c r="DQ7" s="25">
        <v>49.96</v>
      </c>
      <c r="DR7" s="25">
        <v>50.88</v>
      </c>
      <c r="DS7" s="25">
        <v>0</v>
      </c>
      <c r="DT7" s="25">
        <v>0</v>
      </c>
      <c r="DU7" s="25">
        <v>0.11</v>
      </c>
      <c r="DV7" s="25">
        <v>14.73</v>
      </c>
      <c r="DW7" s="25">
        <v>15.28</v>
      </c>
      <c r="DX7" s="25">
        <v>12.19</v>
      </c>
      <c r="DY7" s="25">
        <v>15.1</v>
      </c>
      <c r="DZ7" s="25">
        <v>17.12</v>
      </c>
      <c r="EA7" s="25">
        <v>18.18</v>
      </c>
      <c r="EB7" s="25">
        <v>19.32</v>
      </c>
      <c r="EC7" s="25">
        <v>22.3</v>
      </c>
      <c r="ED7" s="25">
        <v>0.39</v>
      </c>
      <c r="EE7" s="25">
        <v>0.24</v>
      </c>
      <c r="EF7" s="25">
        <v>1.3</v>
      </c>
      <c r="EG7" s="25">
        <v>0.89</v>
      </c>
      <c r="EH7" s="25">
        <v>0.71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2023-01-20T04:38:50Z</cp:lastPrinted>
  <dcterms:created xsi:type="dcterms:W3CDTF">2022-12-01T00:52:38Z</dcterms:created>
  <dcterms:modified xsi:type="dcterms:W3CDTF">2023-01-20T04:38:54Z</dcterms:modified>
  <cp:category/>
</cp:coreProperties>
</file>