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08都市整備部\05下水道課\001経営係\20_経営比較分析表\R3経営比較分析表\"/>
    </mc:Choice>
  </mc:AlternateContent>
  <workbookProtection workbookAlgorithmName="SHA-512" workbookHashValue="P8bLaoV1Tuy25iwJ9dyLn9HAUy3Xn0U7MYG5uxS0w8NCTMcyMOLzoGjoPi8cxW0pkQb7Hx4zDJDP7SOiOLIJ5Q==" workbookSaltValue="V68uy+eVRLYZKHQ7qaoEy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P10" i="4"/>
  <c r="I10" i="4"/>
  <c r="B10" i="4"/>
  <c r="BB8" i="4"/>
  <c r="AT8" i="4"/>
  <c r="AL8" i="4"/>
  <c r="P8" i="4"/>
  <c r="I8"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<sst xmlns="http://schemas.openxmlformats.org/spreadsheetml/2006/main" count="231" uniqueCount="115">
  <si>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</si>
  <si>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</si>
  <si>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</si>
  <si>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</si>
  <si>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</si>
  <si>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</si>
  <si>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</si>
  <si>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</si>
  <si>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</si>
  <si>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</si>
  <si>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</si>
  <si>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</si>
  <si>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</si>
  <si>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</si>
  <si>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</si>
  <si>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</si>
  <si>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</si>
  <si>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</si>
  <si>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</si>
  <si>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</si>
  <si>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</si>
  <si>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</si>
  <si>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</si>
  <si>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</si>
  <si>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</si>
  <si>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</si>
  <si>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</si>
  <si>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</si>
  <si>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</si>
  <si>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</si>
  <si>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</si>
  <si>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</si>
  <si>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</si>
  <si>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</si>
  <si>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</si>
  <si>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</si>
  <si>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</si>
  <si>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</si>
  <si>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</si>
  <si>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</si>
  <si>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</si>
  <si>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</si>
  <si>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</si>
  <si>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</si>
  <si>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</si>
  <si>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</si>
  <si>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</si>
  <si>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</si>
  <si>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</si>
  <si>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</si>
  <si>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</si>
  <si>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</si>
  <si>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</si>
  <si>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</si>
  <si>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</si>
  <si>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</si>
  <si>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</si>
  <si>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</si>
  <si>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</si>
  <si>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</si>
  <si>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</si>
  <si>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</si>
  <si>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</si>
  <si>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</si>
  <si>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</si>
  <si>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</si>
  <si>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</si>
  <si>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</si>
  <si>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</si>
  <si>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</si>
  <si>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</si>
  <si>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</si>
  <si>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</si>
  <si>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</si>
  <si>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</si>
  <si>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</si>
  <si>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</si>
  <si>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</si>
  <si>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</si>
  <si>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</si>
  <si>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</si>
  <si>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</si>
  <si>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</si>
  <si>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</si>
  <si>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</si>
  <si>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</si>
  <si>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</si>
  <si>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</si>
  <si>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</si>
  <si>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</si>
  <si>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</si>
  <si>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</si>
  <si>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</si>
  <si>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</si>
  <si>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</si>
  <si>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</si>
  <si>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北上市</t>
  </si>
  <si>
    <t>法適用</t>
  </si>
  <si>
    <t>下水道事業</t>
  </si>
  <si>
    <t>特定公共下水道</t>
  </si>
  <si>
    <t>-</t>
  </si>
  <si>
    <t>非設置</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</si>
  <si>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</si>
  <si>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</si>
  <si>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</si>
  <si>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</si>
  <si>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</si>
  <si>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</si>
  <si>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</si>
  <si>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</si>
  <si>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</si>
  <si>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</si>
  <si>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新たな企業の立地により使用料収入の増加が見込まれるものの、大規模な設備投資を行っており、一般会計の補助金への依存度が高い状況が続きます。
　一定の長寿命化工事は行っているものの、施設の老朽化は依然進んでおり、今後も適切な維持管理と計画的な設備更新が必要です。
　現在行っている大規模な設備投資とそれに伴う維持管理費用の増嵩などを適切に見込み、長期的な財政・投資計画の進捗管理を行いながら、強固な財政基盤の構築に取り組んでいく必要があります。</t>
    <rPh sb="39" eb="40">
      <t>オコナ</t>
    </rPh>
    <rPh sb="71" eb="73">
      <t>イッテイ</t>
    </rPh>
    <rPh sb="74" eb="75">
      <t>チョウ</t>
    </rPh>
    <rPh sb="75" eb="78">
      <t>ジュミョウカ</t>
    </rPh>
    <rPh sb="78" eb="80">
      <t>コウジ</t>
    </rPh>
    <rPh sb="81" eb="82">
      <t>オコナ</t>
    </rPh>
    <rPh sb="97" eb="99">
      <t>イゼン</t>
    </rPh>
    <rPh sb="108" eb="110">
      <t>テキセツ</t>
    </rPh>
    <rPh sb="111" eb="115">
      <t>イジカンリ</t>
    </rPh>
    <rPh sb="120" eb="122">
      <t>セツビ</t>
    </rPh>
    <rPh sb="122" eb="124">
      <t>コウシン</t>
    </rPh>
    <rPh sb="125" eb="127">
      <t>ヒツヨウ</t>
    </rPh>
    <rPh sb="132" eb="134">
      <t>ゲンザイ</t>
    </rPh>
    <rPh sb="134" eb="135">
      <t>オコナ</t>
    </rPh>
    <rPh sb="139" eb="142">
      <t>ダイキボ</t>
    </rPh>
    <rPh sb="143" eb="147">
      <t>セツビトウシ</t>
    </rPh>
    <rPh sb="151" eb="152">
      <t>トモナ</t>
    </rPh>
    <rPh sb="153" eb="159">
      <t>イジカンリヒヨウ</t>
    </rPh>
    <rPh sb="160" eb="162">
      <t>ゾウコウ</t>
    </rPh>
    <rPh sb="165" eb="167">
      <t>テキセツ</t>
    </rPh>
    <rPh sb="168" eb="170">
      <t>ミコ</t>
    </rPh>
    <phoneticPr fontId="4"/>
  </si>
  <si>
    <t>①指標は昨年度に続き100％を超えています。使用料収入は増加傾向ですが、当市の特定公共下水道事業は政策的に低廉な使用料設定としていることから繰入金への依存度は高いと言えます。
②29年度以降累積欠損金は発生していません。引き続き安定的な経営に取り組んでいきます。
③大規模な設備投資を行っていることなどから指標が減少しました。今後は企業債償還額の増加が見込まれ、併せて注視していく必要があります。
④大規模な設備投資を行っていることから指標は増加しています。企業債残高は今後も増加する見込みであることから、注視していく必要があります。
⑤使用料収入の増や費用の節減により指標は改善しましたが、今後も電気料の高騰や施設修繕などが見込まれることから引き続き経営改善に取り組む必要があります。
⑥汚水処理原価は減少しており、類似団体平均よりも低い水準となっています。
⑦横ばい傾向ですが、新たに立地する企業により利用率の上昇が見込まれることから、今後注視していく必要があります。
⑧整備が完了し、受益者の接続も完了しています。</t>
    <rPh sb="22" eb="25">
      <t>シヨウリョウ</t>
    </rPh>
    <rPh sb="25" eb="27">
      <t>シュウニュウ</t>
    </rPh>
    <rPh sb="28" eb="30">
      <t>ゾウカ</t>
    </rPh>
    <rPh sb="30" eb="32">
      <t>ケイコウ</t>
    </rPh>
    <rPh sb="36" eb="38">
      <t>トウシ</t>
    </rPh>
    <rPh sb="39" eb="48">
      <t>トクテイコウキョウゲスイドウジギョウ</t>
    </rPh>
    <rPh sb="49" eb="52">
      <t>セイサクテキ</t>
    </rPh>
    <rPh sb="53" eb="55">
      <t>テイレン</t>
    </rPh>
    <rPh sb="56" eb="59">
      <t>シヨウリョウ</t>
    </rPh>
    <rPh sb="59" eb="61">
      <t>セッテイ</t>
    </rPh>
    <rPh sb="70" eb="73">
      <t>クリイレキン</t>
    </rPh>
    <rPh sb="94" eb="96">
      <t>イコウ</t>
    </rPh>
    <rPh sb="102" eb="104">
      <t>ハッセイ</t>
    </rPh>
    <rPh sb="115" eb="118">
      <t>アンテイテキ</t>
    </rPh>
    <rPh sb="135" eb="138">
      <t>ダイキボ</t>
    </rPh>
    <rPh sb="139" eb="141">
      <t>セツビ</t>
    </rPh>
    <rPh sb="141" eb="143">
      <t>トウシ</t>
    </rPh>
    <rPh sb="144" eb="145">
      <t>オコナ</t>
    </rPh>
    <rPh sb="155" eb="157">
      <t>シヒョウ</t>
    </rPh>
    <rPh sb="158" eb="160">
      <t>ゲンショウ</t>
    </rPh>
    <rPh sb="165" eb="167">
      <t>コンゴ</t>
    </rPh>
    <rPh sb="168" eb="170">
      <t>キギョウ</t>
    </rPh>
    <rPh sb="170" eb="171">
      <t>サイ</t>
    </rPh>
    <rPh sb="171" eb="173">
      <t>ショウカン</t>
    </rPh>
    <rPh sb="173" eb="174">
      <t>ガク</t>
    </rPh>
    <rPh sb="175" eb="177">
      <t>ゾウカ</t>
    </rPh>
    <rPh sb="178" eb="180">
      <t>ミコ</t>
    </rPh>
    <rPh sb="183" eb="184">
      <t>アワ</t>
    </rPh>
    <rPh sb="209" eb="211">
      <t>トウシ</t>
    </rPh>
    <rPh sb="212" eb="213">
      <t>オコナ</t>
    </rPh>
    <rPh sb="221" eb="223">
      <t>シヒョウ</t>
    </rPh>
    <rPh sb="224" eb="226">
      <t>ゾウカ</t>
    </rPh>
    <rPh sb="238" eb="240">
      <t>コンゴ</t>
    </rPh>
    <rPh sb="276" eb="278">
      <t>シュウニュウ</t>
    </rPh>
    <rPh sb="279" eb="280">
      <t>ゾウ</t>
    </rPh>
    <rPh sb="281" eb="283">
      <t>ヒヨウ</t>
    </rPh>
    <rPh sb="284" eb="286">
      <t>セツゲン</t>
    </rPh>
    <rPh sb="289" eb="291">
      <t>シヒョウ</t>
    </rPh>
    <rPh sb="292" eb="294">
      <t>カイゼン</t>
    </rPh>
    <rPh sb="300" eb="302">
      <t>コンゴ</t>
    </rPh>
    <rPh sb="303" eb="306">
      <t>デンキリョウ</t>
    </rPh>
    <rPh sb="307" eb="309">
      <t>コウトウ</t>
    </rPh>
    <rPh sb="310" eb="312">
      <t>シセツ</t>
    </rPh>
    <rPh sb="312" eb="314">
      <t>シュウゼン</t>
    </rPh>
    <rPh sb="317" eb="319">
      <t>ミコ</t>
    </rPh>
    <rPh sb="357" eb="359">
      <t>ゲンショウ</t>
    </rPh>
    <rPh sb="373" eb="374">
      <t>ヒク</t>
    </rPh>
    <rPh sb="397" eb="398">
      <t>アラ</t>
    </rPh>
    <phoneticPr fontId="4"/>
  </si>
  <si>
    <t>①類似団体の平均を下回る状況ですが、今後ストックマネジメント計画を更新し、計画的に施設・設備の更新や長寿命化を行っていきます。
②法定耐用年数を超えた管渠はありませんが、今後は管渠の経過年数等を把握し、長寿命化事業等を計画的に行っていきます。
③法定耐用年数を超えた管渠がないことから、更新等は行っていませんが、今後は管渠の経過年数等を考慮し、計画的に更新を行っていく必要があります。</t>
    <rPh sb="1" eb="5">
      <t>ルイジダンタイ</t>
    </rPh>
    <rPh sb="6" eb="8">
      <t>ヘイキン</t>
    </rPh>
    <rPh sb="9" eb="11">
      <t>シタマワ</t>
    </rPh>
    <rPh sb="12" eb="14">
      <t>ジョウキョウ</t>
    </rPh>
    <rPh sb="18" eb="20">
      <t>コンゴ</t>
    </rPh>
    <rPh sb="30" eb="32">
      <t>ケイカク</t>
    </rPh>
    <rPh sb="33" eb="35">
      <t>コウシン</t>
    </rPh>
    <rPh sb="44" eb="46">
      <t>セツビ</t>
    </rPh>
    <rPh sb="47" eb="49">
      <t>コウシン</t>
    </rPh>
    <rPh sb="50" eb="54">
      <t>チョウジュミョウカ</t>
    </rPh>
    <rPh sb="170" eb="172">
      <t>コウリョ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</si>
</sst>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C4-4F4A-924C-EEE4774B90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0.92</c:v>
                </c:pt>
                <c:pt idx="1">
                  <c:v>0.06</c:v>
                </c:pt>
                <c:pt idx="2">
                  <c:v>0.3</c:v>
                </c:pt>
                <c:pt idx="3">
                  <c:v>0.17</c:v>
                </c:pt>
                <c:pt idx="4">
                  <c:v>0.34</c:v>
                </c:pt>
              </c:numCache>
            </c:numRef>
          </c:val>
          <c:smooth val="0"/>
          <c:extLst>
            <c:ext xmlns:c16="http://schemas.microsoft.com/office/drawing/2014/chart" uri="{C3380CC4-5D6E-409C-BE32-E72D297353CC}">
              <c16:uniqueId val="{00000001-C1C4-4F4A-924C-EEE4774B90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45.11</c:v>
                </c:pt>
                <c:pt idx="1">
                  <c:v>46.27</c:v>
                </c:pt>
                <c:pt idx="2">
                  <c:v>46.27</c:v>
                </c:pt>
                <c:pt idx="3">
                  <c:v>46.27</c:v>
                </c:pt>
                <c:pt idx="4">
                  <c:v>46.27</c:v>
                </c:pt>
              </c:numCache>
            </c:numRef>
          </c:val>
          <c:extLst>
            <c:ext xmlns:c16="http://schemas.microsoft.com/office/drawing/2014/chart" uri="{C3380CC4-5D6E-409C-BE32-E72D297353CC}">
              <c16:uniqueId val="{00000000-7E54-4F8F-A9A7-158E10BD40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46.5</c:v>
                </c:pt>
                <c:pt idx="1">
                  <c:v>9.5</c:v>
                </c:pt>
                <c:pt idx="2">
                  <c:v>8.93</c:v>
                </c:pt>
                <c:pt idx="3">
                  <c:v>12.46</c:v>
                </c:pt>
                <c:pt idx="4">
                  <c:v>12.6</c:v>
                </c:pt>
              </c:numCache>
            </c:numRef>
          </c:val>
          <c:smooth val="0"/>
          <c:extLst>
            <c:ext xmlns:c16="http://schemas.microsoft.com/office/drawing/2014/chart" uri="{C3380CC4-5D6E-409C-BE32-E72D297353CC}">
              <c16:uniqueId val="{00000001-7E54-4F8F-A9A7-158E10BD40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F5C-4FAE-9F77-B3F216E2C1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5.79</c:v>
                </c:pt>
                <c:pt idx="1">
                  <c:v>0.53</c:v>
                </c:pt>
                <c:pt idx="2">
                  <c:v>0.54</c:v>
                </c:pt>
                <c:pt idx="3">
                  <c:v>0.52</c:v>
                </c:pt>
                <c:pt idx="4">
                  <c:v>0.66</c:v>
                </c:pt>
              </c:numCache>
            </c:numRef>
          </c:val>
          <c:smooth val="0"/>
          <c:extLst>
            <c:ext xmlns:c16="http://schemas.microsoft.com/office/drawing/2014/chart" uri="{C3380CC4-5D6E-409C-BE32-E72D297353CC}">
              <c16:uniqueId val="{00000001-AF5C-4FAE-9F77-B3F216E2C1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125.81</c:v>
                </c:pt>
                <c:pt idx="1">
                  <c:v>130.16</c:v>
                </c:pt>
                <c:pt idx="2">
                  <c:v>116.09</c:v>
                </c:pt>
                <c:pt idx="3">
                  <c:v>109.56</c:v>
                </c:pt>
                <c:pt idx="4">
                  <c:v>106.88</c:v>
                </c:pt>
              </c:numCache>
            </c:numRef>
          </c:val>
          <c:extLst>
            <c:ext xmlns:c16="http://schemas.microsoft.com/office/drawing/2014/chart" uri="{C3380CC4-5D6E-409C-BE32-E72D297353CC}">
              <c16:uniqueId val="{00000000-415E-47C8-B1F0-FB26FEAC88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118.09</c:v>
                </c:pt>
                <c:pt idx="1">
                  <c:v>118.49</c:v>
                </c:pt>
                <c:pt idx="2">
                  <c:v>117.78</c:v>
                </c:pt>
                <c:pt idx="3">
                  <c:v>103.11</c:v>
                </c:pt>
                <c:pt idx="4">
                  <c:v>103.62</c:v>
                </c:pt>
              </c:numCache>
            </c:numRef>
          </c:val>
          <c:smooth val="0"/>
          <c:extLst>
            <c:ext xmlns:c16="http://schemas.microsoft.com/office/drawing/2014/chart" uri="{C3380CC4-5D6E-409C-BE32-E72D297353CC}">
              <c16:uniqueId val="{00000001-415E-47C8-B1F0-FB26FEAC88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50.84</c:v>
                </c:pt>
                <c:pt idx="1">
                  <c:v>43.1</c:v>
                </c:pt>
                <c:pt idx="2">
                  <c:v>43.98</c:v>
                </c:pt>
                <c:pt idx="3">
                  <c:v>41.09</c:v>
                </c:pt>
                <c:pt idx="4">
                  <c:v>43.89</c:v>
                </c:pt>
              </c:numCache>
            </c:numRef>
          </c:val>
          <c:extLst>
            <c:ext xmlns:c16="http://schemas.microsoft.com/office/drawing/2014/chart" uri="{C3380CC4-5D6E-409C-BE32-E72D297353CC}">
              <c16:uniqueId val="{00000000-70D2-4A93-B0F7-9579D5351E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42.9</c:v>
                </c:pt>
                <c:pt idx="1">
                  <c:v>55.83</c:v>
                </c:pt>
                <c:pt idx="2">
                  <c:v>56.82</c:v>
                </c:pt>
                <c:pt idx="3">
                  <c:v>47.04</c:v>
                </c:pt>
                <c:pt idx="4">
                  <c:v>48.77</c:v>
                </c:pt>
              </c:numCache>
            </c:numRef>
          </c:val>
          <c:smooth val="0"/>
          <c:extLst>
            <c:ext xmlns:c16="http://schemas.microsoft.com/office/drawing/2014/chart" uri="{C3380CC4-5D6E-409C-BE32-E72D297353CC}">
              <c16:uniqueId val="{00000001-70D2-4A93-B0F7-9579D5351E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54-4758-A4D7-FBF75EE39B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6.92</c:v>
                </c:pt>
                <c:pt idx="3" formatCode="#,##0.00;&quot;△&quot;#,##0.00;&quot;-&quot;">
                  <c:v>4.4400000000000004</c:v>
                </c:pt>
                <c:pt idx="4" formatCode="#,##0.00;&quot;△&quot;#,##0.00;&quot;-&quot;">
                  <c:v>5.51</c:v>
                </c:pt>
              </c:numCache>
            </c:numRef>
          </c:val>
          <c:smooth val="0"/>
          <c:extLst>
            <c:ext xmlns:c16="http://schemas.microsoft.com/office/drawing/2014/chart" uri="{C3380CC4-5D6E-409C-BE32-E72D297353CC}">
              <c16:uniqueId val="{00000001-D554-4758-A4D7-FBF75EE39B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43-4114-AE05-8D1A3AD449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1.52</c:v>
                </c:pt>
                <c:pt idx="1">
                  <c:v>0.55000000000000004</c:v>
                </c:pt>
                <c:pt idx="2">
                  <c:v>0.67</c:v>
                </c:pt>
                <c:pt idx="3">
                  <c:v>270.95</c:v>
                </c:pt>
                <c:pt idx="4">
                  <c:v>260.23</c:v>
                </c:pt>
              </c:numCache>
            </c:numRef>
          </c:val>
          <c:smooth val="0"/>
          <c:extLst>
            <c:ext xmlns:c16="http://schemas.microsoft.com/office/drawing/2014/chart" uri="{C3380CC4-5D6E-409C-BE32-E72D297353CC}">
              <c16:uniqueId val="{00000001-5743-4114-AE05-8D1A3AD449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416.67</c:v>
                </c:pt>
                <c:pt idx="1">
                  <c:v>278.33</c:v>
                </c:pt>
                <c:pt idx="2">
                  <c:v>519.33000000000004</c:v>
                </c:pt>
                <c:pt idx="3">
                  <c:v>515.26</c:v>
                </c:pt>
                <c:pt idx="4">
                  <c:v>227.24</c:v>
                </c:pt>
              </c:numCache>
            </c:numRef>
          </c:val>
          <c:extLst>
            <c:ext xmlns:c16="http://schemas.microsoft.com/office/drawing/2014/chart" uri="{C3380CC4-5D6E-409C-BE32-E72D297353CC}">
              <c16:uniqueId val="{00000000-AD57-4992-9146-DE3F1B725C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557.19000000000005</c:v>
                </c:pt>
                <c:pt idx="1">
                  <c:v>611.66</c:v>
                </c:pt>
                <c:pt idx="2">
                  <c:v>574.59</c:v>
                </c:pt>
                <c:pt idx="3">
                  <c:v>333.87</c:v>
                </c:pt>
                <c:pt idx="4">
                  <c:v>274.66000000000003</c:v>
                </c:pt>
              </c:numCache>
            </c:numRef>
          </c:val>
          <c:smooth val="0"/>
          <c:extLst>
            <c:ext xmlns:c16="http://schemas.microsoft.com/office/drawing/2014/chart" uri="{C3380CC4-5D6E-409C-BE32-E72D297353CC}">
              <c16:uniqueId val="{00000001-AD57-4992-9146-DE3F1B725C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218.75</c:v>
                </c:pt>
                <c:pt idx="1">
                  <c:v>260.74</c:v>
                </c:pt>
                <c:pt idx="2">
                  <c:v>389.97</c:v>
                </c:pt>
                <c:pt idx="3">
                  <c:v>726.73</c:v>
                </c:pt>
                <c:pt idx="4">
                  <c:v>969.24</c:v>
                </c:pt>
              </c:numCache>
            </c:numRef>
          </c:val>
          <c:extLst>
            <c:ext xmlns:c16="http://schemas.microsoft.com/office/drawing/2014/chart" uri="{C3380CC4-5D6E-409C-BE32-E72D297353CC}">
              <c16:uniqueId val="{00000000-5DAF-403C-88E3-B67F6DCC9C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65.64</c:v>
                </c:pt>
                <c:pt idx="1">
                  <c:v>119.35</c:v>
                </c:pt>
                <c:pt idx="2">
                  <c:v>114.02</c:v>
                </c:pt>
                <c:pt idx="3">
                  <c:v>185.86</c:v>
                </c:pt>
                <c:pt idx="4">
                  <c:v>184.67</c:v>
                </c:pt>
              </c:numCache>
            </c:numRef>
          </c:val>
          <c:smooth val="0"/>
          <c:extLst>
            <c:ext xmlns:c16="http://schemas.microsoft.com/office/drawing/2014/chart" uri="{C3380CC4-5D6E-409C-BE32-E72D297353CC}">
              <c16:uniqueId val="{00000001-5DAF-403C-88E3-B67F6DCC9C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82.79</c:v>
                </c:pt>
                <c:pt idx="1">
                  <c:v>56.97</c:v>
                </c:pt>
                <c:pt idx="2">
                  <c:v>59.42</c:v>
                </c:pt>
                <c:pt idx="3">
                  <c:v>66.489999999999995</c:v>
                </c:pt>
                <c:pt idx="4">
                  <c:v>95.14</c:v>
                </c:pt>
              </c:numCache>
            </c:numRef>
          </c:val>
          <c:extLst>
            <c:ext xmlns:c16="http://schemas.microsoft.com/office/drawing/2014/chart" uri="{C3380CC4-5D6E-409C-BE32-E72D297353CC}">
              <c16:uniqueId val="{00000000-E008-44D1-B8D8-B9DC9A5245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113.09</c:v>
                </c:pt>
                <c:pt idx="1">
                  <c:v>117.7</c:v>
                </c:pt>
                <c:pt idx="2">
                  <c:v>117.91</c:v>
                </c:pt>
                <c:pt idx="3">
                  <c:v>92.2</c:v>
                </c:pt>
                <c:pt idx="4">
                  <c:v>91.68</c:v>
                </c:pt>
              </c:numCache>
            </c:numRef>
          </c:val>
          <c:smooth val="0"/>
          <c:extLst>
            <c:ext xmlns:c16="http://schemas.microsoft.com/office/drawing/2014/chart" uri="{C3380CC4-5D6E-409C-BE32-E72D297353CC}">
              <c16:uniqueId val="{00000001-E008-44D1-B8D8-B9DC9A5245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38.92</c:v>
                </c:pt>
                <c:pt idx="1">
                  <c:v>56.78</c:v>
                </c:pt>
                <c:pt idx="2">
                  <c:v>54.58</c:v>
                </c:pt>
                <c:pt idx="3">
                  <c:v>48.83</c:v>
                </c:pt>
                <c:pt idx="4">
                  <c:v>33.65</c:v>
                </c:pt>
              </c:numCache>
            </c:numRef>
          </c:val>
          <c:extLst>
            <c:ext xmlns:c16="http://schemas.microsoft.com/office/drawing/2014/chart" uri="{C3380CC4-5D6E-409C-BE32-E72D297353CC}">
              <c16:uniqueId val="{00000000-61F4-4965-AC1F-6A119E5F3E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78.680000000000007</c:v>
                </c:pt>
                <c:pt idx="1">
                  <c:v>57.92</c:v>
                </c:pt>
                <c:pt idx="2">
                  <c:v>56.8</c:v>
                </c:pt>
                <c:pt idx="3">
                  <c:v>75.41</c:v>
                </c:pt>
                <c:pt idx="4">
                  <c:v>75.709999999999994</c:v>
                </c:pt>
              </c:numCache>
            </c:numRef>
          </c:val>
          <c:smooth val="0"/>
          <c:extLst>
            <c:ext xmlns:c16="http://schemas.microsoft.com/office/drawing/2014/chart" uri="{C3380CC4-5D6E-409C-BE32-E72D297353CC}">
              <c16:uniqueId val="{00000001-61F4-4965-AC1F-6A119E5F3E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岩手県　北上市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特定公共下水道</v>
      </c>
      <c r="Q8" s="65"/>
      <c r="R8" s="65"/>
      <c r="S8" s="65"/>
      <c r="T8" s="65"/>
      <c r="U8" s="65"/>
      <c r="V8" s="65"/>
      <c r="W8" s="65" t="str">
        <f>データ!L6</f>
        <v>-</v>
      </c>
      <c r="X8" s="65"/>
      <c r="Y8" s="65"/>
      <c r="Z8" s="65"/>
      <c r="AA8" s="65"/>
      <c r="AB8" s="65"/>
      <c r="AC8" s="65"/>
      <c r="AD8" s="66" t="str">
        <f>データ!$M$6</f>
        <v>非設置</v>
      </c>
      <c r="AE8" s="66"/>
      <c r="AF8" s="66"/>
      <c r="AG8" s="66"/>
      <c r="AH8" s="66"/>
      <c r="AI8" s="66"/>
      <c r="AJ8" s="66"/>
      <c r="AK8" s="3"/>
      <c r="AL8" s="54">
        <f>データ!S6</f>
        <v>92413</v>
      </c>
      <c r="AM8" s="54"/>
      <c r="AN8" s="54"/>
      <c r="AO8" s="54"/>
      <c r="AP8" s="54"/>
      <c r="AQ8" s="54"/>
      <c r="AR8" s="54"/>
      <c r="AS8" s="54"/>
      <c r="AT8" s="53">
        <f>データ!T6</f>
        <v>437.55</v>
      </c>
      <c r="AU8" s="53"/>
      <c r="AV8" s="53"/>
      <c r="AW8" s="53"/>
      <c r="AX8" s="53"/>
      <c r="AY8" s="53"/>
      <c r="AZ8" s="53"/>
      <c r="BA8" s="53"/>
      <c r="BB8" s="53">
        <f>データ!U6</f>
        <v>211.21</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48.67</v>
      </c>
      <c r="J10" s="53"/>
      <c r="K10" s="53"/>
      <c r="L10" s="53"/>
      <c r="M10" s="53"/>
      <c r="N10" s="53"/>
      <c r="O10" s="53"/>
      <c r="P10" s="53">
        <f>データ!P6</f>
        <v>0.23</v>
      </c>
      <c r="Q10" s="53"/>
      <c r="R10" s="53"/>
      <c r="S10" s="53"/>
      <c r="T10" s="53"/>
      <c r="U10" s="53"/>
      <c r="V10" s="53"/>
      <c r="W10" s="53">
        <f>データ!Q6</f>
        <v>95.03</v>
      </c>
      <c r="X10" s="53"/>
      <c r="Y10" s="53"/>
      <c r="Z10" s="53"/>
      <c r="AA10" s="53"/>
      <c r="AB10" s="53"/>
      <c r="AC10" s="53"/>
      <c r="AD10" s="54">
        <f>データ!R6</f>
        <v>3414</v>
      </c>
      <c r="AE10" s="54"/>
      <c r="AF10" s="54"/>
      <c r="AG10" s="54"/>
      <c r="AH10" s="54"/>
      <c r="AI10" s="54"/>
      <c r="AJ10" s="54"/>
      <c r="AK10" s="2"/>
      <c r="AL10" s="54">
        <f>データ!V6</f>
        <v>208</v>
      </c>
      <c r="AM10" s="54"/>
      <c r="AN10" s="54"/>
      <c r="AO10" s="54"/>
      <c r="AP10" s="54"/>
      <c r="AQ10" s="54"/>
      <c r="AR10" s="54"/>
      <c r="AS10" s="54"/>
      <c r="AT10" s="53">
        <f>データ!W6</f>
        <v>1.63</v>
      </c>
      <c r="AU10" s="53"/>
      <c r="AV10" s="53"/>
      <c r="AW10" s="53"/>
      <c r="AX10" s="53"/>
      <c r="AY10" s="53"/>
      <c r="AZ10" s="53"/>
      <c r="BA10" s="53"/>
      <c r="BB10" s="53">
        <f>データ!X6</f>
        <v>127.61</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112</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
      </c>
      <c r="F85" s="12" t="str">
        <f>データ!AT6</f>
        <v/>
      </c>
      <c r="G85" s="12" t="str">
        <f>データ!BE6</f>
        <v/>
      </c>
      <c r="H85" s="12" t="str">
        <f>データ!BP6</f>
        <v/>
      </c>
      <c r="I85" s="12" t="str">
        <f>データ!CA6</f>
        <v/>
      </c>
      <c r="J85" s="12" t="str">
        <f>データ!CL6</f>
        <v/>
      </c>
      <c r="K85" s="12" t="str">
        <f>データ!CW6</f>
        <v/>
      </c>
      <c r="L85" s="12" t="str">
        <f>データ!DH6</f>
        <v/>
      </c>
      <c r="M85" s="12" t="str">
        <f>データ!DS6</f>
        <v/>
      </c>
      <c r="N85" s="12" t="str">
        <f>データ!ED6</f>
        <v/>
      </c>
      <c r="O85" s="12" t="str">
        <f>データ!EO6</f>
        <v/>
      </c>
    </row>
  </sheetData>
  <sheetProtection algorithmName="SHA-512" hashValue="/VgJC6o0OtacBl/TjLJl7c45DE5sLFiJnculHFuGumPuZv4uPY+S5jTUKHaHmcxoQqhGmalhETiahEaeL8X7uQ==" saltValue="AITsASUk1CNekj0EiTMQ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32069</v>
      </c>
      <c r="D6" s="19">
        <f t="shared" si="3"/>
        <v>46</v>
      </c>
      <c r="E6" s="19">
        <f t="shared" si="3"/>
        <v>17</v>
      </c>
      <c r="F6" s="19">
        <f t="shared" si="3"/>
        <v>2</v>
      </c>
      <c r="G6" s="19">
        <f t="shared" si="3"/>
        <v>0</v>
      </c>
      <c r="H6" s="19" t="str">
        <f t="shared" si="3"/>
        <v>岩手県　北上市</v>
      </c>
      <c r="I6" s="19" t="str">
        <f t="shared" si="3"/>
        <v>法適用</v>
      </c>
      <c r="J6" s="19" t="str">
        <f t="shared" si="3"/>
        <v>下水道事業</v>
      </c>
      <c r="K6" s="19" t="str">
        <f t="shared" si="3"/>
        <v>特定公共下水道</v>
      </c>
      <c r="L6" s="19" t="str">
        <f t="shared" si="3"/>
        <v>-</v>
      </c>
      <c r="M6" s="19" t="str">
        <f t="shared" si="3"/>
        <v>非設置</v>
      </c>
      <c r="N6" s="20" t="str">
        <f t="shared" si="3"/>
        <v>-</v>
      </c>
      <c r="O6" s="20">
        <f t="shared" si="3"/>
        <v>48.67</v>
      </c>
      <c r="P6" s="20">
        <f t="shared" si="3"/>
        <v>0.23</v>
      </c>
      <c r="Q6" s="20">
        <f t="shared" si="3"/>
        <v>95.03</v>
      </c>
      <c r="R6" s="20">
        <f t="shared" si="3"/>
        <v>3414</v>
      </c>
      <c r="S6" s="20">
        <f t="shared" si="3"/>
        <v>92413</v>
      </c>
      <c r="T6" s="20">
        <f t="shared" si="3"/>
        <v>437.55</v>
      </c>
      <c r="U6" s="20">
        <f t="shared" si="3"/>
        <v>211.21</v>
      </c>
      <c r="V6" s="20">
        <f t="shared" si="3"/>
        <v>208</v>
      </c>
      <c r="W6" s="20">
        <f t="shared" si="3"/>
        <v>1.63</v>
      </c>
      <c r="X6" s="20">
        <f t="shared" si="3"/>
        <v>127.61</v>
      </c>
      <c r="Y6" s="21">
        <f>IF(Y7="",NA(),Y7)</f>
        <v>125.81</v>
      </c>
      <c r="Z6" s="21">
        <f t="shared" ref="Z6:AH6" si="4">IF(Z7="",NA(),Z7)</f>
        <v>130.16</v>
      </c>
      <c r="AA6" s="21">
        <f t="shared" si="4"/>
        <v>116.09</v>
      </c>
      <c r="AB6" s="21">
        <f t="shared" si="4"/>
        <v>109.56</v>
      </c>
      <c r="AC6" s="21">
        <f t="shared" si="4"/>
        <v>106.88</v>
      </c>
      <c r="AD6" s="21">
        <f t="shared" si="4"/>
        <v>118.09</v>
      </c>
      <c r="AE6" s="21">
        <f t="shared" si="4"/>
        <v>118.49</v>
      </c>
      <c r="AF6" s="21">
        <f t="shared" si="4"/>
        <v>117.78</v>
      </c>
      <c r="AG6" s="21">
        <f t="shared" si="4"/>
        <v>103.11</v>
      </c>
      <c r="AH6" s="21">
        <f t="shared" si="4"/>
        <v>103.62</v>
      </c>
      <c r="AI6" s="20" t="str">
        <f>IF(AI7="","",IF(AI7="-","【-】","【"&amp;SUBSTITUTE(TEXT(AI7,"#,##0.00"),"-","△")&amp;"】"))</f>
        <v/>
      </c>
      <c r="AJ6" s="20">
        <f>IF(AJ7="",NA(),AJ7)</f>
        <v>0</v>
      </c>
      <c r="AK6" s="20">
        <f t="shared" ref="AK6:AS6" si="5">IF(AK7="",NA(),AK7)</f>
        <v>0</v>
      </c>
      <c r="AL6" s="20">
        <f t="shared" si="5"/>
        <v>0</v>
      </c>
      <c r="AM6" s="20">
        <f t="shared" si="5"/>
        <v>0</v>
      </c>
      <c r="AN6" s="20">
        <f t="shared" si="5"/>
        <v>0</v>
      </c>
      <c r="AO6" s="21">
        <f t="shared" si="5"/>
        <v>1.52</v>
      </c>
      <c r="AP6" s="21">
        <f t="shared" si="5"/>
        <v>0.55000000000000004</v>
      </c>
      <c r="AQ6" s="21">
        <f t="shared" si="5"/>
        <v>0.67</v>
      </c>
      <c r="AR6" s="21">
        <f t="shared" si="5"/>
        <v>270.95</v>
      </c>
      <c r="AS6" s="21">
        <f t="shared" si="5"/>
        <v>260.23</v>
      </c>
      <c r="AT6" s="20" t="str">
        <f>IF(AT7="","",IF(AT7="-","【-】","【"&amp;SUBSTITUTE(TEXT(AT7,"#,##0.00"),"-","△")&amp;"】"))</f>
        <v/>
      </c>
      <c r="AU6" s="21">
        <f>IF(AU7="",NA(),AU7)</f>
        <v>416.67</v>
      </c>
      <c r="AV6" s="21">
        <f t="shared" ref="AV6:BD6" si="6">IF(AV7="",NA(),AV7)</f>
        <v>278.33</v>
      </c>
      <c r="AW6" s="21">
        <f t="shared" si="6"/>
        <v>519.33000000000004</v>
      </c>
      <c r="AX6" s="21">
        <f t="shared" si="6"/>
        <v>515.26</v>
      </c>
      <c r="AY6" s="21">
        <f t="shared" si="6"/>
        <v>227.24</v>
      </c>
      <c r="AZ6" s="21">
        <f t="shared" si="6"/>
        <v>557.19000000000005</v>
      </c>
      <c r="BA6" s="21">
        <f t="shared" si="6"/>
        <v>611.66</v>
      </c>
      <c r="BB6" s="21">
        <f t="shared" si="6"/>
        <v>574.59</v>
      </c>
      <c r="BC6" s="21">
        <f t="shared" si="6"/>
        <v>333.87</v>
      </c>
      <c r="BD6" s="21">
        <f t="shared" si="6"/>
        <v>274.66000000000003</v>
      </c>
      <c r="BE6" s="20" t="str">
        <f>IF(BE7="","",IF(BE7="-","【-】","【"&amp;SUBSTITUTE(TEXT(BE7,"#,##0.00"),"-","△")&amp;"】"))</f>
        <v/>
      </c>
      <c r="BF6" s="21">
        <f>IF(BF7="",NA(),BF7)</f>
        <v>218.75</v>
      </c>
      <c r="BG6" s="21">
        <f t="shared" ref="BG6:BO6" si="7">IF(BG7="",NA(),BG7)</f>
        <v>260.74</v>
      </c>
      <c r="BH6" s="21">
        <f t="shared" si="7"/>
        <v>389.97</v>
      </c>
      <c r="BI6" s="21">
        <f t="shared" si="7"/>
        <v>726.73</v>
      </c>
      <c r="BJ6" s="21">
        <f t="shared" si="7"/>
        <v>969.24</v>
      </c>
      <c r="BK6" s="21">
        <f t="shared" si="7"/>
        <v>65.64</v>
      </c>
      <c r="BL6" s="21">
        <f t="shared" si="7"/>
        <v>119.35</v>
      </c>
      <c r="BM6" s="21">
        <f t="shared" si="7"/>
        <v>114.02</v>
      </c>
      <c r="BN6" s="21">
        <f t="shared" si="7"/>
        <v>185.86</v>
      </c>
      <c r="BO6" s="21">
        <f t="shared" si="7"/>
        <v>184.67</v>
      </c>
      <c r="BP6" s="20" t="str">
        <f>IF(BP7="","",IF(BP7="-","【-】","【"&amp;SUBSTITUTE(TEXT(BP7,"#,##0.00"),"-","△")&amp;"】"))</f>
        <v/>
      </c>
      <c r="BQ6" s="21">
        <f>IF(BQ7="",NA(),BQ7)</f>
        <v>82.79</v>
      </c>
      <c r="BR6" s="21">
        <f t="shared" ref="BR6:BZ6" si="8">IF(BR7="",NA(),BR7)</f>
        <v>56.97</v>
      </c>
      <c r="BS6" s="21">
        <f t="shared" si="8"/>
        <v>59.42</v>
      </c>
      <c r="BT6" s="21">
        <f t="shared" si="8"/>
        <v>66.489999999999995</v>
      </c>
      <c r="BU6" s="21">
        <f t="shared" si="8"/>
        <v>95.14</v>
      </c>
      <c r="BV6" s="21">
        <f t="shared" si="8"/>
        <v>113.09</v>
      </c>
      <c r="BW6" s="21">
        <f t="shared" si="8"/>
        <v>117.7</v>
      </c>
      <c r="BX6" s="21">
        <f t="shared" si="8"/>
        <v>117.91</v>
      </c>
      <c r="BY6" s="21">
        <f t="shared" si="8"/>
        <v>92.2</v>
      </c>
      <c r="BZ6" s="21">
        <f t="shared" si="8"/>
        <v>91.68</v>
      </c>
      <c r="CA6" s="20" t="str">
        <f>IF(CA7="","",IF(CA7="-","【-】","【"&amp;SUBSTITUTE(TEXT(CA7,"#,##0.00"),"-","△")&amp;"】"))</f>
        <v/>
      </c>
      <c r="CB6" s="21">
        <f>IF(CB7="",NA(),CB7)</f>
        <v>38.92</v>
      </c>
      <c r="CC6" s="21">
        <f t="shared" ref="CC6:CK6" si="9">IF(CC7="",NA(),CC7)</f>
        <v>56.78</v>
      </c>
      <c r="CD6" s="21">
        <f t="shared" si="9"/>
        <v>54.58</v>
      </c>
      <c r="CE6" s="21">
        <f t="shared" si="9"/>
        <v>48.83</v>
      </c>
      <c r="CF6" s="21">
        <f t="shared" si="9"/>
        <v>33.65</v>
      </c>
      <c r="CG6" s="21">
        <f t="shared" si="9"/>
        <v>78.680000000000007</v>
      </c>
      <c r="CH6" s="21">
        <f t="shared" si="9"/>
        <v>57.92</v>
      </c>
      <c r="CI6" s="21">
        <f t="shared" si="9"/>
        <v>56.8</v>
      </c>
      <c r="CJ6" s="21">
        <f t="shared" si="9"/>
        <v>75.41</v>
      </c>
      <c r="CK6" s="21">
        <f t="shared" si="9"/>
        <v>75.709999999999994</v>
      </c>
      <c r="CL6" s="20" t="str">
        <f>IF(CL7="","",IF(CL7="-","【-】","【"&amp;SUBSTITUTE(TEXT(CL7,"#,##0.00"),"-","△")&amp;"】"))</f>
        <v/>
      </c>
      <c r="CM6" s="21">
        <f>IF(CM7="",NA(),CM7)</f>
        <v>45.11</v>
      </c>
      <c r="CN6" s="21">
        <f t="shared" ref="CN6:CV6" si="10">IF(CN7="",NA(),CN7)</f>
        <v>46.27</v>
      </c>
      <c r="CO6" s="21">
        <f t="shared" si="10"/>
        <v>46.27</v>
      </c>
      <c r="CP6" s="21">
        <f t="shared" si="10"/>
        <v>46.27</v>
      </c>
      <c r="CQ6" s="21">
        <f t="shared" si="10"/>
        <v>46.27</v>
      </c>
      <c r="CR6" s="21">
        <f t="shared" si="10"/>
        <v>46.5</v>
      </c>
      <c r="CS6" s="21">
        <f t="shared" si="10"/>
        <v>9.5</v>
      </c>
      <c r="CT6" s="21">
        <f t="shared" si="10"/>
        <v>8.93</v>
      </c>
      <c r="CU6" s="21">
        <f t="shared" si="10"/>
        <v>12.46</v>
      </c>
      <c r="CV6" s="21">
        <f t="shared" si="10"/>
        <v>12.6</v>
      </c>
      <c r="CW6" s="20" t="str">
        <f>IF(CW7="","",IF(CW7="-","【-】","【"&amp;SUBSTITUTE(TEXT(CW7,"#,##0.00"),"-","△")&amp;"】"))</f>
        <v/>
      </c>
      <c r="CX6" s="21">
        <f>IF(CX7="",NA(),CX7)</f>
        <v>100</v>
      </c>
      <c r="CY6" s="21">
        <f t="shared" ref="CY6:DG6" si="11">IF(CY7="",NA(),CY7)</f>
        <v>100</v>
      </c>
      <c r="CZ6" s="21">
        <f t="shared" si="11"/>
        <v>100</v>
      </c>
      <c r="DA6" s="21">
        <f t="shared" si="11"/>
        <v>100</v>
      </c>
      <c r="DB6" s="21">
        <f t="shared" si="11"/>
        <v>100</v>
      </c>
      <c r="DC6" s="21">
        <f t="shared" si="11"/>
        <v>5.79</v>
      </c>
      <c r="DD6" s="21">
        <f t="shared" si="11"/>
        <v>0.53</v>
      </c>
      <c r="DE6" s="21">
        <f t="shared" si="11"/>
        <v>0.54</v>
      </c>
      <c r="DF6" s="21">
        <f t="shared" si="11"/>
        <v>0.52</v>
      </c>
      <c r="DG6" s="21">
        <f t="shared" si="11"/>
        <v>0.66</v>
      </c>
      <c r="DH6" s="20" t="str">
        <f>IF(DH7="","",IF(DH7="-","【-】","【"&amp;SUBSTITUTE(TEXT(DH7,"#,##0.00"),"-","△")&amp;"】"))</f>
        <v/>
      </c>
      <c r="DI6" s="21">
        <f>IF(DI7="",NA(),DI7)</f>
        <v>50.84</v>
      </c>
      <c r="DJ6" s="21">
        <f t="shared" ref="DJ6:DR6" si="12">IF(DJ7="",NA(),DJ7)</f>
        <v>43.1</v>
      </c>
      <c r="DK6" s="21">
        <f t="shared" si="12"/>
        <v>43.98</v>
      </c>
      <c r="DL6" s="21">
        <f t="shared" si="12"/>
        <v>41.09</v>
      </c>
      <c r="DM6" s="21">
        <f t="shared" si="12"/>
        <v>43.89</v>
      </c>
      <c r="DN6" s="21">
        <f t="shared" si="12"/>
        <v>42.9</v>
      </c>
      <c r="DO6" s="21">
        <f t="shared" si="12"/>
        <v>55.83</v>
      </c>
      <c r="DP6" s="21">
        <f t="shared" si="12"/>
        <v>56.82</v>
      </c>
      <c r="DQ6" s="21">
        <f t="shared" si="12"/>
        <v>47.04</v>
      </c>
      <c r="DR6" s="21">
        <f t="shared" si="12"/>
        <v>48.77</v>
      </c>
      <c r="DS6" s="20" t="str">
        <f>IF(DS7="","",IF(DS7="-","【-】","【"&amp;SUBSTITUTE(TEXT(DS7,"#,##0.00"),"-","△")&amp;"】"))</f>
        <v/>
      </c>
      <c r="DT6" s="20">
        <f>IF(DT7="",NA(),DT7)</f>
        <v>0</v>
      </c>
      <c r="DU6" s="20">
        <f t="shared" ref="DU6:EC6" si="13">IF(DU7="",NA(),DU7)</f>
        <v>0</v>
      </c>
      <c r="DV6" s="20">
        <f t="shared" si="13"/>
        <v>0</v>
      </c>
      <c r="DW6" s="20">
        <f t="shared" si="13"/>
        <v>0</v>
      </c>
      <c r="DX6" s="20">
        <f t="shared" si="13"/>
        <v>0</v>
      </c>
      <c r="DY6" s="20">
        <f t="shared" si="13"/>
        <v>0</v>
      </c>
      <c r="DZ6" s="20">
        <f t="shared" si="13"/>
        <v>0</v>
      </c>
      <c r="EA6" s="21">
        <f t="shared" si="13"/>
        <v>6.92</v>
      </c>
      <c r="EB6" s="21">
        <f t="shared" si="13"/>
        <v>4.4400000000000004</v>
      </c>
      <c r="EC6" s="21">
        <f t="shared" si="13"/>
        <v>5.51</v>
      </c>
      <c r="ED6" s="20" t="str">
        <f>IF(ED7="","",IF(ED7="-","【-】","【"&amp;SUBSTITUTE(TEXT(ED7,"#,##0.00"),"-","△")&amp;"】"))</f>
        <v/>
      </c>
      <c r="EE6" s="20">
        <f>IF(EE7="",NA(),EE7)</f>
        <v>0</v>
      </c>
      <c r="EF6" s="20">
        <f t="shared" ref="EF6:EN6" si="14">IF(EF7="",NA(),EF7)</f>
        <v>0</v>
      </c>
      <c r="EG6" s="20">
        <f t="shared" si="14"/>
        <v>0</v>
      </c>
      <c r="EH6" s="20">
        <f t="shared" si="14"/>
        <v>0</v>
      </c>
      <c r="EI6" s="20">
        <f t="shared" si="14"/>
        <v>0</v>
      </c>
      <c r="EJ6" s="21">
        <f t="shared" si="14"/>
        <v>0.92</v>
      </c>
      <c r="EK6" s="21">
        <f t="shared" si="14"/>
        <v>0.06</v>
      </c>
      <c r="EL6" s="21">
        <f t="shared" si="14"/>
        <v>0.3</v>
      </c>
      <c r="EM6" s="21">
        <f t="shared" si="14"/>
        <v>0.17</v>
      </c>
      <c r="EN6" s="21">
        <f t="shared" si="14"/>
        <v>0.34</v>
      </c>
      <c r="EO6" s="20" t="str">
        <f>IF(EO7="","",IF(EO7="-","【-】","【"&amp;SUBSTITUTE(TEXT(EO7,"#,##0.00"),"-","△")&amp;"】"))</f>
        <v/>
      </c>
    </row>
    <row r="7" spans="1:148" s="22" customFormat="1" x14ac:dyDescent="0.15">
      <c r="A7" s="14"/>
      <c r="B7" s="23">
        <v>2021</v>
      </c>
      <c r="C7" s="23">
        <v>32069</v>
      </c>
      <c r="D7" s="23">
        <v>46</v>
      </c>
      <c r="E7" s="23">
        <v>17</v>
      </c>
      <c r="F7" s="23">
        <v>2</v>
      </c>
      <c r="G7" s="23">
        <v>0</v>
      </c>
      <c r="H7" s="23" t="s">
        <v>96</v>
      </c>
      <c r="I7" s="23" t="s">
        <v>97</v>
      </c>
      <c r="J7" s="23" t="s">
        <v>98</v>
      </c>
      <c r="K7" s="23" t="s">
        <v>99</v>
      </c>
      <c r="L7" s="23" t="s">
        <v>100</v>
      </c>
      <c r="M7" s="23" t="s">
        <v>101</v>
      </c>
      <c r="N7" s="24" t="s">
        <v>100</v>
      </c>
      <c r="O7" s="24">
        <v>48.67</v>
      </c>
      <c r="P7" s="24">
        <v>0.23</v>
      </c>
      <c r="Q7" s="24">
        <v>95.03</v>
      </c>
      <c r="R7" s="24">
        <v>3414</v>
      </c>
      <c r="S7" s="24">
        <v>92413</v>
      </c>
      <c r="T7" s="24">
        <v>437.55</v>
      </c>
      <c r="U7" s="24">
        <v>211.21</v>
      </c>
      <c r="V7" s="24">
        <v>208</v>
      </c>
      <c r="W7" s="24">
        <v>1.63</v>
      </c>
      <c r="X7" s="24">
        <v>127.61</v>
      </c>
      <c r="Y7" s="24">
        <v>125.81</v>
      </c>
      <c r="Z7" s="24">
        <v>130.16</v>
      </c>
      <c r="AA7" s="24">
        <v>116.09</v>
      </c>
      <c r="AB7" s="24">
        <v>109.56</v>
      </c>
      <c r="AC7" s="24">
        <v>106.88</v>
      </c>
      <c r="AD7" s="24">
        <v>118.09</v>
      </c>
      <c r="AE7" s="24">
        <v>118.49</v>
      </c>
      <c r="AF7" s="24">
        <v>117.78</v>
      </c>
      <c r="AG7" s="24">
        <v>103.11</v>
      </c>
      <c r="AH7" s="24">
        <v>103.62</v>
      </c>
      <c r="AI7" s="24"/>
      <c r="AJ7" s="24">
        <v>0</v>
      </c>
      <c r="AK7" s="24">
        <v>0</v>
      </c>
      <c r="AL7" s="24">
        <v>0</v>
      </c>
      <c r="AM7" s="24">
        <v>0</v>
      </c>
      <c r="AN7" s="24">
        <v>0</v>
      </c>
      <c r="AO7" s="24">
        <v>1.52</v>
      </c>
      <c r="AP7" s="24">
        <v>0.55000000000000004</v>
      </c>
      <c r="AQ7" s="24">
        <v>0.67</v>
      </c>
      <c r="AR7" s="24">
        <v>270.95</v>
      </c>
      <c r="AS7" s="24">
        <v>260.23</v>
      </c>
      <c r="AT7" s="24"/>
      <c r="AU7" s="24">
        <v>416.67</v>
      </c>
      <c r="AV7" s="24">
        <v>278.33</v>
      </c>
      <c r="AW7" s="24">
        <v>519.33000000000004</v>
      </c>
      <c r="AX7" s="24">
        <v>515.26</v>
      </c>
      <c r="AY7" s="24">
        <v>227.24</v>
      </c>
      <c r="AZ7" s="24">
        <v>557.19000000000005</v>
      </c>
      <c r="BA7" s="24">
        <v>611.66</v>
      </c>
      <c r="BB7" s="24">
        <v>574.59</v>
      </c>
      <c r="BC7" s="24">
        <v>333.87</v>
      </c>
      <c r="BD7" s="24">
        <v>274.66000000000003</v>
      </c>
      <c r="BE7" s="24"/>
      <c r="BF7" s="24">
        <v>218.75</v>
      </c>
      <c r="BG7" s="24">
        <v>260.74</v>
      </c>
      <c r="BH7" s="24">
        <v>389.97</v>
      </c>
      <c r="BI7" s="24">
        <v>726.73</v>
      </c>
      <c r="BJ7" s="24">
        <v>969.24</v>
      </c>
      <c r="BK7" s="24">
        <v>65.64</v>
      </c>
      <c r="BL7" s="24">
        <v>119.35</v>
      </c>
      <c r="BM7" s="24">
        <v>114.02</v>
      </c>
      <c r="BN7" s="24">
        <v>185.86</v>
      </c>
      <c r="BO7" s="24">
        <v>184.67</v>
      </c>
      <c r="BP7" s="24"/>
      <c r="BQ7" s="24">
        <v>82.79</v>
      </c>
      <c r="BR7" s="24">
        <v>56.97</v>
      </c>
      <c r="BS7" s="24">
        <v>59.42</v>
      </c>
      <c r="BT7" s="24">
        <v>66.489999999999995</v>
      </c>
      <c r="BU7" s="24">
        <v>95.14</v>
      </c>
      <c r="BV7" s="24">
        <v>113.09</v>
      </c>
      <c r="BW7" s="24">
        <v>117.7</v>
      </c>
      <c r="BX7" s="24">
        <v>117.91</v>
      </c>
      <c r="BY7" s="24">
        <v>92.2</v>
      </c>
      <c r="BZ7" s="24">
        <v>91.68</v>
      </c>
      <c r="CA7" s="24"/>
      <c r="CB7" s="24">
        <v>38.92</v>
      </c>
      <c r="CC7" s="24">
        <v>56.78</v>
      </c>
      <c r="CD7" s="24">
        <v>54.58</v>
      </c>
      <c r="CE7" s="24">
        <v>48.83</v>
      </c>
      <c r="CF7" s="24">
        <v>33.65</v>
      </c>
      <c r="CG7" s="24">
        <v>78.680000000000007</v>
      </c>
      <c r="CH7" s="24">
        <v>57.92</v>
      </c>
      <c r="CI7" s="24">
        <v>56.8</v>
      </c>
      <c r="CJ7" s="24">
        <v>75.41</v>
      </c>
      <c r="CK7" s="24">
        <v>75.709999999999994</v>
      </c>
      <c r="CL7" s="24"/>
      <c r="CM7" s="24">
        <v>45.11</v>
      </c>
      <c r="CN7" s="24">
        <v>46.27</v>
      </c>
      <c r="CO7" s="24">
        <v>46.27</v>
      </c>
      <c r="CP7" s="24">
        <v>46.27</v>
      </c>
      <c r="CQ7" s="24">
        <v>46.27</v>
      </c>
      <c r="CR7" s="24">
        <v>46.5</v>
      </c>
      <c r="CS7" s="24">
        <v>9.5</v>
      </c>
      <c r="CT7" s="24">
        <v>8.93</v>
      </c>
      <c r="CU7" s="24">
        <v>12.46</v>
      </c>
      <c r="CV7" s="24">
        <v>12.6</v>
      </c>
      <c r="CW7" s="24"/>
      <c r="CX7" s="24">
        <v>100</v>
      </c>
      <c r="CY7" s="24">
        <v>100</v>
      </c>
      <c r="CZ7" s="24">
        <v>100</v>
      </c>
      <c r="DA7" s="24">
        <v>100</v>
      </c>
      <c r="DB7" s="24">
        <v>100</v>
      </c>
      <c r="DC7" s="24">
        <v>5.79</v>
      </c>
      <c r="DD7" s="24">
        <v>0.53</v>
      </c>
      <c r="DE7" s="24">
        <v>0.54</v>
      </c>
      <c r="DF7" s="24">
        <v>0.52</v>
      </c>
      <c r="DG7" s="24">
        <v>0.66</v>
      </c>
      <c r="DH7" s="24"/>
      <c r="DI7" s="24">
        <v>50.84</v>
      </c>
      <c r="DJ7" s="24">
        <v>43.1</v>
      </c>
      <c r="DK7" s="24">
        <v>43.98</v>
      </c>
      <c r="DL7" s="24">
        <v>41.09</v>
      </c>
      <c r="DM7" s="24">
        <v>43.89</v>
      </c>
      <c r="DN7" s="24">
        <v>42.9</v>
      </c>
      <c r="DO7" s="24">
        <v>55.83</v>
      </c>
      <c r="DP7" s="24">
        <v>56.82</v>
      </c>
      <c r="DQ7" s="24">
        <v>47.04</v>
      </c>
      <c r="DR7" s="24">
        <v>48.77</v>
      </c>
      <c r="DS7" s="24"/>
      <c r="DT7" s="24">
        <v>0</v>
      </c>
      <c r="DU7" s="24">
        <v>0</v>
      </c>
      <c r="DV7" s="24">
        <v>0</v>
      </c>
      <c r="DW7" s="24">
        <v>0</v>
      </c>
      <c r="DX7" s="24">
        <v>0</v>
      </c>
      <c r="DY7" s="24">
        <v>0</v>
      </c>
      <c r="DZ7" s="24">
        <v>0</v>
      </c>
      <c r="EA7" s="24">
        <v>6.92</v>
      </c>
      <c r="EB7" s="24">
        <v>4.4400000000000004</v>
      </c>
      <c r="EC7" s="24">
        <v>5.51</v>
      </c>
      <c r="ED7" s="24"/>
      <c r="EE7" s="24">
        <v>0</v>
      </c>
      <c r="EF7" s="24">
        <v>0</v>
      </c>
      <c r="EG7" s="24">
        <v>0</v>
      </c>
      <c r="EH7" s="24">
        <v>0</v>
      </c>
      <c r="EI7" s="24">
        <v>0</v>
      </c>
      <c r="EJ7" s="24">
        <v>0.92</v>
      </c>
      <c r="EK7" s="24">
        <v>0.06</v>
      </c>
      <c r="EL7" s="24">
        <v>0.3</v>
      </c>
      <c r="EM7" s="24">
        <v>0.17</v>
      </c>
      <c r="EN7" s="24">
        <v>0.34</v>
      </c>
      <c r="EO7" s="24"/>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白取浩行</cp:lastModifiedBy>
  <dcterms:created xsi:type="dcterms:W3CDTF">2022-12-01T01:24:42Z</dcterms:created>
  <dcterms:modified xsi:type="dcterms:W3CDTF">2023-01-17T00:03:45Z</dcterms:modified>
  <cp:category/>
</cp:coreProperties>
</file>