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Sv-file\財政係\公営企業関係\R4\02　照会\R05.01.11　公営企業に係る経営比較分析表（令和3年度決算）の分析等について（0126〆）→0130済\02　回答\"/>
    </mc:Choice>
  </mc:AlternateContent>
  <xr:revisionPtr revIDLastSave="0" documentId="13_ncr:1_{01D5F8A4-701A-4CFF-BA84-84A78E641F9B}" xr6:coauthVersionLast="36" xr6:coauthVersionMax="36" xr10:uidLastSave="{00000000-0000-0000-0000-000000000000}"/>
  <workbookProtection workbookAlgorithmName="SHA-512" workbookHashValue="4ueLGS1sFMFA8BTL2AFJ71GcNPM6/uRsGQHzvyWnWaQJ3NV5gy3kpLTPybCnY6pnwbG79o4RltuiS86xlT9cNg==" workbookSaltValue="XPNoH7UgG9pQV3+DeyXNeA==" workbookSpinCount="100000" lockStructure="1"/>
  <bookViews>
    <workbookView xWindow="0" yWindow="0" windowWidth="28800" windowHeight="122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5" i="4" s="1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R6" i="5"/>
  <c r="Q6" i="5"/>
  <c r="W10" i="4" s="1"/>
  <c r="P6" i="5"/>
  <c r="O6" i="5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85" i="4"/>
  <c r="L85" i="4"/>
  <c r="K85" i="4"/>
  <c r="I85" i="4"/>
  <c r="H85" i="4"/>
  <c r="G85" i="4"/>
  <c r="E85" i="4"/>
  <c r="BB10" i="4"/>
  <c r="AT10" i="4"/>
  <c r="AD10" i="4"/>
  <c r="P10" i="4"/>
  <c r="I10" i="4"/>
  <c r="AT8" i="4"/>
  <c r="AL8" i="4"/>
  <c r="W8" i="4"/>
  <c r="P8" i="4"/>
  <c r="B6" i="4"/>
</calcChain>
</file>

<file path=xl/sharedStrings.xml><?xml version="1.0" encoding="utf-8"?>
<sst xmlns="http://schemas.openxmlformats.org/spreadsheetml/2006/main" count="297" uniqueCount="116">
  <si>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</si>
  <si>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</si>
  <si>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</si>
  <si>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</si>
  <si>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</si>
  <si>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</si>
  <si>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</si>
  <si>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</si>
  <si>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</si>
  <si>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</si>
  <si>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</si>
  <si>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</si>
  <si>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</si>
  <si>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</si>
  <si>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</si>
  <si>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</si>
  <si>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</si>
  <si>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</si>
  <si>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</si>
  <si>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</si>
  <si>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</si>
  <si>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</si>
  <si>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</si>
  <si>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</si>
  <si>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</si>
  <si>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</si>
  <si>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</si>
  <si>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</si>
  <si>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</si>
  <si>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</si>
  <si>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</si>
  <si>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</si>
  <si>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</si>
  <si>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</si>
  <si>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</si>
  <si>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</si>
  <si>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</si>
  <si>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</si>
  <si>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</si>
  <si>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</si>
  <si>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</si>
  <si>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</si>
  <si>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</si>
  <si>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</si>
  <si>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</si>
  <si>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</si>
  <si>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</si>
  <si>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</si>
  <si>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</si>
  <si>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</si>
  <si>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</si>
  <si>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</si>
  <si>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</si>
  <si>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</si>
  <si>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</si>
  <si>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</si>
  <si>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</si>
  <si>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</si>
  <si>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</si>
  <si>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</si>
  <si>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</si>
  <si>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</si>
  <si>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</si>
  <si>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</si>
  <si>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</si>
  <si>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</si>
  <si>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</si>
  <si>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</si>
  <si>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</si>
  <si>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</si>
  <si>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</si>
  <si>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</si>
  <si>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</si>
  <si>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</si>
  <si>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</si>
  <si>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</si>
  <si>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</si>
  <si>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</si>
  <si>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</si>
  <si>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</si>
  <si>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</si>
  <si>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</si>
  <si>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</si>
  <si>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</si>
  <si>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</si>
  <si>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</si>
  <si>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</si>
  <si>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</si>
  <si>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</si>
  <si>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</si>
  <si>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</si>
  <si>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</si>
  <si>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</si>
  <si>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</si>
  <si>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</si>
  <si>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</si>
  <si>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大船渡市</t>
  </si>
  <si>
    <t>法適用</t>
  </si>
  <si>
    <t>下水道事業</t>
  </si>
  <si>
    <t>漁業集落排水</t>
  </si>
  <si>
    <t>H1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</si>
  <si>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</si>
  <si>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</si>
  <si>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</si>
  <si>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</si>
  <si>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</si>
  <si>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</si>
  <si>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</si>
  <si>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</si>
  <si>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</si>
  <si>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</si>
  <si>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</si>
  <si>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</si>
  <si>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①有形固定資産減価償却率
　現在、法定耐用年数に近い資産は少ないが、不明水流入が確認され、終末処理場の処理に支障をきたしている管渠施設もあることから、令和２年度において、漁業集落排水施設機能保全計画を策定し、施設の適切な更新及び維持管理を図っている。
②管渠老朽化率
　現在、管渠の老朽化は進んでいない。
③管渠改善率
　管渠延長の更新は行っていない。
　</t>
    <rPh sb="30" eb="31">
      <t>スク</t>
    </rPh>
    <rPh sb="64" eb="66">
      <t>カンキョ</t>
    </rPh>
    <rPh sb="66" eb="68">
      <t>シセツ</t>
    </rPh>
    <phoneticPr fontId="4"/>
  </si>
  <si>
    <t xml:space="preserve">　漁業集落排水施設のうち、最も整備年数が経過した施設は、平成元年度から供用を開始している。崎浜地区においては、平成29年度から一部供用しており、令和元年度に管渠整備を完了している。
　供用区域の拡大に伴い、使用料収入の増収が見込まれるが、一般会計からの繰入金に依存しているなど、経営状況は厳しい状況の中にある。また、令和２年度に策定した漁業集落排水施設機能保全計画に基づき、老朽化施設の更新・修繕を進めることとしており、その費用に係る財源を確保する必要があることから、使用料水準の適正化と接続率向上に努めていく必要がある。
　今後とも漁業集落排水事業に係るトータルコストの大幅な縮減を図り、中長期的な視点に立った事業運営に努める。
</t>
    <rPh sb="119" eb="121">
      <t>イッパンカ</t>
    </rPh>
    <rPh sb="121" eb="123">
      <t>イケイ</t>
    </rPh>
    <rPh sb="126" eb="129">
      <t>クリイレキン</t>
    </rPh>
    <rPh sb="130" eb="132">
      <t>イゾン</t>
    </rPh>
    <rPh sb="139" eb="141">
      <t>ケイエイ</t>
    </rPh>
    <rPh sb="141" eb="143">
      <t>ジョウキョウ</t>
    </rPh>
    <rPh sb="144" eb="145">
      <t>キビ</t>
    </rPh>
    <rPh sb="147" eb="149">
      <t>ジョウキョウ</t>
    </rPh>
    <rPh sb="150" eb="151">
      <t>ナカ</t>
    </rPh>
    <rPh sb="158" eb="160">
      <t>レイワ</t>
    </rPh>
    <rPh sb="161" eb="163">
      <t>ネンド</t>
    </rPh>
    <rPh sb="164" eb="166">
      <t>サクテイ</t>
    </rPh>
    <rPh sb="168" eb="170">
      <t>ギョギョウ</t>
    </rPh>
    <rPh sb="170" eb="172">
      <t>シュウラク</t>
    </rPh>
    <rPh sb="172" eb="174">
      <t>ハイスイ</t>
    </rPh>
    <rPh sb="174" eb="176">
      <t>シセツ</t>
    </rPh>
    <rPh sb="176" eb="178">
      <t>キノウ</t>
    </rPh>
    <rPh sb="178" eb="180">
      <t>ホゼン</t>
    </rPh>
    <rPh sb="180" eb="182">
      <t>ケイカク</t>
    </rPh>
    <rPh sb="183" eb="184">
      <t>モト</t>
    </rPh>
    <rPh sb="199" eb="200">
      <t>スス</t>
    </rPh>
    <rPh sb="212" eb="214">
      <t>ヒヨウ</t>
    </rPh>
    <rPh sb="215" eb="216">
      <t>カカ</t>
    </rPh>
    <rPh sb="217" eb="219">
      <t>ザイゲン</t>
    </rPh>
    <rPh sb="237" eb="239">
      <t>スイジュン</t>
    </rPh>
    <rPh sb="250" eb="251">
      <t>ツト</t>
    </rPh>
    <rPh sb="255" eb="257">
      <t>ヒツヨウ</t>
    </rPh>
    <rPh sb="295" eb="298">
      <t>チュウチョウキ</t>
    </rPh>
    <rPh sb="298" eb="299">
      <t>テキ</t>
    </rPh>
    <rPh sb="300" eb="302">
      <t>シテン</t>
    </rPh>
    <rPh sb="303" eb="304">
      <t>タ</t>
    </rPh>
    <phoneticPr fontId="4"/>
  </si>
  <si>
    <r>
      <t xml:space="preserve">①経常収支比率
　一般会計からの繰入金に依存しているものの、前年度と同様100％を下回っており、赤字となっている。
②累積欠損金
　累積欠損金が発生しており、蓄積されている状態である。
③流動比率
　100％を下回っており、１年以内に現金化できる資産で、１年以内に支払わなければならない負債を賄えていない。
④企業債残高対事業規模比率
　一般会計の負担により、類似団体平均値よりも低い水準となっている。
</t>
    </r>
    <r>
      <rPr>
        <sz val="11"/>
        <color rgb="FFFF0000"/>
        <rFont val="ＭＳ ゴシック"/>
        <family val="3"/>
        <charset val="128"/>
      </rPr>
      <t>※令和２年度以降、全額一般会計で負担することとしており、令和３年度決算統計から一般会計負担額を反映させたため、令和３年度は0.00となっている。</t>
    </r>
    <r>
      <rPr>
        <sz val="11"/>
        <color theme="1"/>
        <rFont val="ＭＳ ゴシック"/>
        <family val="3"/>
        <charset val="128"/>
      </rPr>
      <t xml:space="preserve">
⑤経費回収率
　前年度より数値は改善したものの、100％を下回っており、汚水処理にかかる経費を使用料で回収できていない。
⑥汚水処理原価
　前年度より数値は改善されたものの、類似団体平均値と比較し、効率的な汚水処理が行われていない。
⑦施設利用率
　供用開始から５年が経過した崎浜地区の稼働率が低いものの、類似団体平均値と同等の水準となっている。
⑧水洗化率
　類似団体平均値より下回っている。特に崎浜地区の水洗化率が低い。</t>
    </r>
    <rPh sb="1" eb="3">
      <t>ケイジョウ</t>
    </rPh>
    <rPh sb="3" eb="5">
      <t>シュウシ</t>
    </rPh>
    <rPh sb="5" eb="7">
      <t>ヒリツ</t>
    </rPh>
    <rPh sb="9" eb="11">
      <t>イッパンカ</t>
    </rPh>
    <rPh sb="11" eb="13">
      <t>イケイ</t>
    </rPh>
    <rPh sb="16" eb="19">
      <t>クリイレキン</t>
    </rPh>
    <rPh sb="20" eb="22">
      <t>イゾン</t>
    </rPh>
    <rPh sb="30" eb="32">
      <t>ゼンネン</t>
    </rPh>
    <rPh sb="32" eb="33">
      <t>ド</t>
    </rPh>
    <rPh sb="34" eb="36">
      <t>ドウヨウ</t>
    </rPh>
    <rPh sb="39" eb="43">
      <t>パーセントヲシタマワ</t>
    </rPh>
    <rPh sb="48" eb="50">
      <t>アカジ</t>
    </rPh>
    <rPh sb="59" eb="61">
      <t>ルイセキ</t>
    </rPh>
    <rPh sb="61" eb="63">
      <t>ケッソン</t>
    </rPh>
    <rPh sb="63" eb="64">
      <t>キン</t>
    </rPh>
    <rPh sb="68" eb="71">
      <t>ケッソンキン</t>
    </rPh>
    <rPh sb="79" eb="81">
      <t>チクセキ</t>
    </rPh>
    <rPh sb="86" eb="88">
      <t>ジョウタイ</t>
    </rPh>
    <rPh sb="94" eb="96">
      <t>リュウドウ</t>
    </rPh>
    <rPh sb="96" eb="98">
      <t>ヒリツ</t>
    </rPh>
    <rPh sb="105" eb="107">
      <t>シタマワ</t>
    </rPh>
    <rPh sb="113" eb="114">
      <t>ネン</t>
    </rPh>
    <rPh sb="114" eb="116">
      <t>イナイ</t>
    </rPh>
    <rPh sb="117" eb="120">
      <t>ゲンキンカ</t>
    </rPh>
    <rPh sb="123" eb="125">
      <t>シサン</t>
    </rPh>
    <rPh sb="128" eb="131">
      <t>ネンイナイ</t>
    </rPh>
    <rPh sb="132" eb="134">
      <t>シハラ</t>
    </rPh>
    <rPh sb="143" eb="145">
      <t>フサイ</t>
    </rPh>
    <rPh sb="146" eb="147">
      <t>マカナ</t>
    </rPh>
    <rPh sb="276" eb="280">
      <t>ケイヒカイシュウ</t>
    </rPh>
    <rPh sb="280" eb="281">
      <t>リツ</t>
    </rPh>
    <rPh sb="285" eb="286">
      <t>ド</t>
    </rPh>
    <rPh sb="288" eb="290">
      <t>スウチ</t>
    </rPh>
    <rPh sb="291" eb="293">
      <t>カイゼン</t>
    </rPh>
    <rPh sb="304" eb="305">
      <t>シタ</t>
    </rPh>
    <rPh sb="337" eb="341">
      <t>オスイショリ</t>
    </rPh>
    <rPh sb="341" eb="343">
      <t>ゲンカ</t>
    </rPh>
    <rPh sb="347" eb="348">
      <t>ド</t>
    </rPh>
    <rPh sb="350" eb="352">
      <t>スウチ</t>
    </rPh>
    <rPh sb="353" eb="355">
      <t>カイゼン</t>
    </rPh>
    <rPh sb="362" eb="366">
      <t>ルイジダンタイ</t>
    </rPh>
    <rPh sb="370" eb="372">
      <t>ヒカク</t>
    </rPh>
    <rPh sb="374" eb="377">
      <t>コウリツテキ</t>
    </rPh>
    <rPh sb="378" eb="380">
      <t>オスイ</t>
    </rPh>
    <rPh sb="380" eb="382">
      <t>ショリ</t>
    </rPh>
    <rPh sb="383" eb="384">
      <t>オコナ</t>
    </rPh>
    <rPh sb="400" eb="402">
      <t>キョウヨウ</t>
    </rPh>
    <rPh sb="402" eb="404">
      <t>カイシ</t>
    </rPh>
    <rPh sb="407" eb="408">
      <t>ネン</t>
    </rPh>
    <rPh sb="409" eb="411">
      <t>ケイカ</t>
    </rPh>
    <rPh sb="413" eb="415">
      <t>サキハマ</t>
    </rPh>
    <rPh sb="415" eb="417">
      <t>チク</t>
    </rPh>
    <rPh sb="418" eb="420">
      <t>カドウ</t>
    </rPh>
    <rPh sb="420" eb="421">
      <t>リツ</t>
    </rPh>
    <rPh sb="422" eb="423">
      <t>ヒク</t>
    </rPh>
    <rPh sb="428" eb="430">
      <t>ルイジ</t>
    </rPh>
    <rPh sb="430" eb="432">
      <t>ダンタイ</t>
    </rPh>
    <rPh sb="432" eb="435">
      <t>ヘイキンチ</t>
    </rPh>
    <rPh sb="436" eb="438">
      <t>ドウトウ</t>
    </rPh>
    <rPh sb="439" eb="441">
      <t>スイジュン</t>
    </rPh>
    <rPh sb="456" eb="463">
      <t>ルイジダンタイヘイキンチ</t>
    </rPh>
    <rPh sb="465" eb="467">
      <t>シタマワ</t>
    </rPh>
    <rPh sb="472" eb="473">
      <t>トク</t>
    </rPh>
    <rPh sb="474" eb="476">
      <t>サキハマ</t>
    </rPh>
    <rPh sb="476" eb="478">
      <t>チク</t>
    </rPh>
    <rPh sb="479" eb="482">
      <t>スイセンカ</t>
    </rPh>
    <rPh sb="482" eb="483">
      <t>リツ</t>
    </rPh>
    <rPh sb="484" eb="485">
      <t>ヒク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</si>
</sst>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0-49D2-BCBB-AB280BE8F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80-49D2-BCBB-AB280BE8F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43.06</c:v>
                </c:pt>
                <c:pt idx="4">
                  <c:v>40.67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1-48E8-A2B0-E157FC343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40.29</c:v>
                </c:pt>
                <c:pt idx="4">
                  <c:v>40.11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81-48E8-A2B0-E157FC343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58.43</c:v>
                </c:pt>
                <c:pt idx="4">
                  <c:v>62.18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E-47E2-A15C-A58815319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87.49</c:v>
                </c:pt>
                <c:pt idx="4">
                  <c:v>87.61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DE-47E2-A15C-A58815319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63.03</c:v>
                </c:pt>
                <c:pt idx="4">
                  <c:v>76.08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C-4BDD-BE78-C8B0F4A61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95.71</c:v>
                </c:pt>
                <c:pt idx="4">
                  <c:v>96.59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6C-4BDD-BE78-C8B0F4A61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3.84</c:v>
                </c:pt>
                <c:pt idx="4">
                  <c:v>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5-4AF4-B2A7-72EB874DF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29.9</c:v>
                </c:pt>
                <c:pt idx="4">
                  <c:v>32.58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B5-4AF4-B2A7-72EB874DF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2-4E97-9C29-F303B5878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E2-4E97-9C29-F303B5878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321.82</c:v>
                </c:pt>
                <c:pt idx="4">
                  <c:v>577.70000000000005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C-48E5-B4E2-ADA04C0C8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11.66</c:v>
                </c:pt>
                <c:pt idx="4">
                  <c:v>18.57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7C-48E5-B4E2-ADA04C0C8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78.510000000000005</c:v>
                </c:pt>
                <c:pt idx="4">
                  <c:v>54.31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F-4400-A9C0-A58C8FA1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53.11</c:v>
                </c:pt>
                <c:pt idx="4">
                  <c:v>54.48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F-4400-A9C0-A58C8FA1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8882.24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C-4D03-8794-208E2965B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807.81</c:v>
                </c:pt>
                <c:pt idx="4">
                  <c:v>733.23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0C-4D03-8794-208E2965B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10.19</c:v>
                </c:pt>
                <c:pt idx="4">
                  <c:v>28.29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A-4CCB-97D5-E21D0F642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49.44</c:v>
                </c:pt>
                <c:pt idx="4">
                  <c:v>54.39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3A-4CCB-97D5-E21D0F642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1368.75</c:v>
                </c:pt>
                <c:pt idx="4">
                  <c:v>490.15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3-4EA7-A3A5-FF6CA6E80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343.49</c:v>
                </c:pt>
                <c:pt idx="4">
                  <c:v>318.06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D3-4EA7-A3A5-FF6CA6E80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【974.72】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【392.85】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0" zoomScaleNormal="80" workbookViewId="0">
      <selection activeCell="AZ35" sqref="AZ3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岩手県　大船渡市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漁業集落排水</v>
      </c>
      <c r="Q8" s="65"/>
      <c r="R8" s="65"/>
      <c r="S8" s="65"/>
      <c r="T8" s="65"/>
      <c r="U8" s="65"/>
      <c r="V8" s="65"/>
      <c r="W8" s="65" t="str">
        <f>データ!L6</f>
        <v>H1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34285</v>
      </c>
      <c r="AM8" s="45"/>
      <c r="AN8" s="45"/>
      <c r="AO8" s="45"/>
      <c r="AP8" s="45"/>
      <c r="AQ8" s="45"/>
      <c r="AR8" s="45"/>
      <c r="AS8" s="45"/>
      <c r="AT8" s="46">
        <f>データ!T6</f>
        <v>322.51</v>
      </c>
      <c r="AU8" s="46"/>
      <c r="AV8" s="46"/>
      <c r="AW8" s="46"/>
      <c r="AX8" s="46"/>
      <c r="AY8" s="46"/>
      <c r="AZ8" s="46"/>
      <c r="BA8" s="46"/>
      <c r="BB8" s="46">
        <f>データ!U6</f>
        <v>106.31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56.03</v>
      </c>
      <c r="J10" s="46"/>
      <c r="K10" s="46"/>
      <c r="L10" s="46"/>
      <c r="M10" s="46"/>
      <c r="N10" s="46"/>
      <c r="O10" s="46"/>
      <c r="P10" s="46">
        <f>データ!P6</f>
        <v>3.06</v>
      </c>
      <c r="Q10" s="46"/>
      <c r="R10" s="46"/>
      <c r="S10" s="46"/>
      <c r="T10" s="46"/>
      <c r="U10" s="46"/>
      <c r="V10" s="46"/>
      <c r="W10" s="46">
        <f>データ!Q6</f>
        <v>83.87</v>
      </c>
      <c r="X10" s="46"/>
      <c r="Y10" s="46"/>
      <c r="Z10" s="46"/>
      <c r="AA10" s="46"/>
      <c r="AB10" s="46"/>
      <c r="AC10" s="46"/>
      <c r="AD10" s="45">
        <f>データ!R6</f>
        <v>2750</v>
      </c>
      <c r="AE10" s="45"/>
      <c r="AF10" s="45"/>
      <c r="AG10" s="45"/>
      <c r="AH10" s="45"/>
      <c r="AI10" s="45"/>
      <c r="AJ10" s="45"/>
      <c r="AK10" s="2"/>
      <c r="AL10" s="45">
        <f>データ!V6</f>
        <v>1039</v>
      </c>
      <c r="AM10" s="45"/>
      <c r="AN10" s="45"/>
      <c r="AO10" s="45"/>
      <c r="AP10" s="45"/>
      <c r="AQ10" s="45"/>
      <c r="AR10" s="45"/>
      <c r="AS10" s="45"/>
      <c r="AT10" s="46">
        <f>データ!W6</f>
        <v>0.59</v>
      </c>
      <c r="AU10" s="46"/>
      <c r="AV10" s="46"/>
      <c r="AW10" s="46"/>
      <c r="AX10" s="46"/>
      <c r="AY10" s="46"/>
      <c r="AZ10" s="46"/>
      <c r="BA10" s="46"/>
      <c r="BB10" s="46">
        <f>データ!X6</f>
        <v>1761.02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113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114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【98.64】</v>
      </c>
      <c r="F85" s="12" t="str">
        <f>データ!AT6</f>
        <v>【102.08】</v>
      </c>
      <c r="G85" s="12" t="str">
        <f>データ!BE6</f>
        <v>【61.46】</v>
      </c>
      <c r="H85" s="12" t="str">
        <f>データ!BP6</f>
        <v>【974.72】</v>
      </c>
      <c r="I85" s="12" t="str">
        <f>データ!CA6</f>
        <v>【44.22】</v>
      </c>
      <c r="J85" s="12" t="str">
        <f>データ!CL6</f>
        <v>【392.85】</v>
      </c>
      <c r="K85" s="12" t="str">
        <f>データ!CW6</f>
        <v>【32.23】</v>
      </c>
      <c r="L85" s="12" t="str">
        <f>データ!DH6</f>
        <v>【80.63】</v>
      </c>
      <c r="M85" s="12" t="str">
        <f>データ!DS6</f>
        <v>【26.28】</v>
      </c>
      <c r="N85" s="12" t="str">
        <f>データ!ED6</f>
        <v>【0.00】</v>
      </c>
      <c r="O85" s="12" t="str">
        <f>データ!EO6</f>
        <v>【0.01】</v>
      </c>
    </row>
  </sheetData>
  <sheetProtection algorithmName="SHA-512" hashValue="cdjgdWiY6RVTj5fMiJ27+l44F+8p36Q8YyP1A3YzRxG26uHs/PPhh9683jHRinNFc3BWfivpbq2HQ4Lodx/6Qg==" saltValue="Atl2fH1R064NULmUwV9CR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32034</v>
      </c>
      <c r="D6" s="19">
        <f t="shared" si="3"/>
        <v>46</v>
      </c>
      <c r="E6" s="19">
        <f t="shared" si="3"/>
        <v>17</v>
      </c>
      <c r="F6" s="19">
        <f t="shared" si="3"/>
        <v>6</v>
      </c>
      <c r="G6" s="19">
        <f t="shared" si="3"/>
        <v>0</v>
      </c>
      <c r="H6" s="19" t="str">
        <f t="shared" si="3"/>
        <v>岩手県　大船渡市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漁業集落排水</v>
      </c>
      <c r="L6" s="19" t="str">
        <f t="shared" si="3"/>
        <v>H1</v>
      </c>
      <c r="M6" s="19" t="str">
        <f t="shared" si="3"/>
        <v>非設置</v>
      </c>
      <c r="N6" s="20" t="str">
        <f t="shared" si="3"/>
        <v>-</v>
      </c>
      <c r="O6" s="20">
        <f t="shared" si="3"/>
        <v>56.03</v>
      </c>
      <c r="P6" s="20">
        <f t="shared" si="3"/>
        <v>3.06</v>
      </c>
      <c r="Q6" s="20">
        <f t="shared" si="3"/>
        <v>83.87</v>
      </c>
      <c r="R6" s="20">
        <f t="shared" si="3"/>
        <v>2750</v>
      </c>
      <c r="S6" s="20">
        <f t="shared" si="3"/>
        <v>34285</v>
      </c>
      <c r="T6" s="20">
        <f t="shared" si="3"/>
        <v>322.51</v>
      </c>
      <c r="U6" s="20">
        <f t="shared" si="3"/>
        <v>106.31</v>
      </c>
      <c r="V6" s="20">
        <f t="shared" si="3"/>
        <v>1039</v>
      </c>
      <c r="W6" s="20">
        <f t="shared" si="3"/>
        <v>0.59</v>
      </c>
      <c r="X6" s="20">
        <f t="shared" si="3"/>
        <v>1761.02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63.03</v>
      </c>
      <c r="AC6" s="21">
        <f t="shared" si="4"/>
        <v>76.08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95.71</v>
      </c>
      <c r="AH6" s="21">
        <f t="shared" si="4"/>
        <v>96.59</v>
      </c>
      <c r="AI6" s="20" t="str">
        <f>IF(AI7="","",IF(AI7="-","【-】","【"&amp;SUBSTITUTE(TEXT(AI7,"#,##0.00"),"-","△")&amp;"】"))</f>
        <v>【98.64】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1">
        <f t="shared" si="5"/>
        <v>321.82</v>
      </c>
      <c r="AN6" s="21">
        <f t="shared" si="5"/>
        <v>577.70000000000005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11.66</v>
      </c>
      <c r="AS6" s="21">
        <f t="shared" si="5"/>
        <v>18.57</v>
      </c>
      <c r="AT6" s="20" t="str">
        <f>IF(AT7="","",IF(AT7="-","【-】","【"&amp;SUBSTITUTE(TEXT(AT7,"#,##0.00"),"-","△")&amp;"】"))</f>
        <v>【102.08】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78.510000000000005</v>
      </c>
      <c r="AY6" s="21">
        <f t="shared" si="6"/>
        <v>54.31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53.11</v>
      </c>
      <c r="BD6" s="21">
        <f t="shared" si="6"/>
        <v>54.48</v>
      </c>
      <c r="BE6" s="20" t="str">
        <f>IF(BE7="","",IF(BE7="-","【-】","【"&amp;SUBSTITUTE(TEXT(BE7,"#,##0.00"),"-","△")&amp;"】"))</f>
        <v>【61.46】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8882.24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807.81</v>
      </c>
      <c r="BO6" s="21">
        <f t="shared" si="7"/>
        <v>733.23</v>
      </c>
      <c r="BP6" s="20" t="str">
        <f>IF(BP7="","",IF(BP7="-","【-】","【"&amp;SUBSTITUTE(TEXT(BP7,"#,##0.00"),"-","△")&amp;"】"))</f>
        <v>【974.72】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10.19</v>
      </c>
      <c r="BU6" s="21">
        <f t="shared" si="8"/>
        <v>28.29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49.44</v>
      </c>
      <c r="BZ6" s="21">
        <f t="shared" si="8"/>
        <v>54.39</v>
      </c>
      <c r="CA6" s="20" t="str">
        <f>IF(CA7="","",IF(CA7="-","【-】","【"&amp;SUBSTITUTE(TEXT(CA7,"#,##0.00"),"-","△")&amp;"】"))</f>
        <v>【44.22】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1368.75</v>
      </c>
      <c r="CF6" s="21">
        <f t="shared" si="9"/>
        <v>490.15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343.49</v>
      </c>
      <c r="CK6" s="21">
        <f t="shared" si="9"/>
        <v>318.06</v>
      </c>
      <c r="CL6" s="20" t="str">
        <f>IF(CL7="","",IF(CL7="-","【-】","【"&amp;SUBSTITUTE(TEXT(CL7,"#,##0.00"),"-","△")&amp;"】"))</f>
        <v>【392.85】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43.06</v>
      </c>
      <c r="CQ6" s="21">
        <f t="shared" si="10"/>
        <v>40.67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40.29</v>
      </c>
      <c r="CV6" s="21">
        <f t="shared" si="10"/>
        <v>40.11</v>
      </c>
      <c r="CW6" s="20" t="str">
        <f>IF(CW7="","",IF(CW7="-","【-】","【"&amp;SUBSTITUTE(TEXT(CW7,"#,##0.00"),"-","△")&amp;"】"))</f>
        <v>【32.23】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58.43</v>
      </c>
      <c r="DB6" s="21">
        <f t="shared" si="11"/>
        <v>62.18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87.49</v>
      </c>
      <c r="DG6" s="21">
        <f t="shared" si="11"/>
        <v>87.61</v>
      </c>
      <c r="DH6" s="20" t="str">
        <f>IF(DH7="","",IF(DH7="-","【-】","【"&amp;SUBSTITUTE(TEXT(DH7,"#,##0.00"),"-","△")&amp;"】"))</f>
        <v>【80.63】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3.84</v>
      </c>
      <c r="DM6" s="21">
        <f t="shared" si="12"/>
        <v>7.68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29.9</v>
      </c>
      <c r="DR6" s="21">
        <f t="shared" si="12"/>
        <v>32.58</v>
      </c>
      <c r="DS6" s="20" t="str">
        <f>IF(DS7="","",IF(DS7="-","【-】","【"&amp;SUBSTITUTE(TEXT(DS7,"#,##0.00"),"-","△")&amp;"】"))</f>
        <v>【26.28】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0.01</v>
      </c>
      <c r="EN6" s="20">
        <f t="shared" si="14"/>
        <v>0</v>
      </c>
      <c r="EO6" s="20" t="str">
        <f>IF(EO7="","",IF(EO7="-","【-】","【"&amp;SUBSTITUTE(TEXT(EO7,"#,##0.00"),"-","△")&amp;"】"))</f>
        <v>【0.01】</v>
      </c>
    </row>
    <row r="7" spans="1:148" s="22" customFormat="1" x14ac:dyDescent="0.15">
      <c r="A7" s="14"/>
      <c r="B7" s="23">
        <v>2021</v>
      </c>
      <c r="C7" s="23">
        <v>32034</v>
      </c>
      <c r="D7" s="23">
        <v>46</v>
      </c>
      <c r="E7" s="23">
        <v>17</v>
      </c>
      <c r="F7" s="23">
        <v>6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56.03</v>
      </c>
      <c r="P7" s="24">
        <v>3.06</v>
      </c>
      <c r="Q7" s="24">
        <v>83.87</v>
      </c>
      <c r="R7" s="24">
        <v>2750</v>
      </c>
      <c r="S7" s="24">
        <v>34285</v>
      </c>
      <c r="T7" s="24">
        <v>322.51</v>
      </c>
      <c r="U7" s="24">
        <v>106.31</v>
      </c>
      <c r="V7" s="24">
        <v>1039</v>
      </c>
      <c r="W7" s="24">
        <v>0.59</v>
      </c>
      <c r="X7" s="24">
        <v>1761.02</v>
      </c>
      <c r="Y7" s="24" t="s">
        <v>102</v>
      </c>
      <c r="Z7" s="24" t="s">
        <v>102</v>
      </c>
      <c r="AA7" s="24" t="s">
        <v>102</v>
      </c>
      <c r="AB7" s="24">
        <v>63.03</v>
      </c>
      <c r="AC7" s="24">
        <v>76.08</v>
      </c>
      <c r="AD7" s="24" t="s">
        <v>102</v>
      </c>
      <c r="AE7" s="24" t="s">
        <v>102</v>
      </c>
      <c r="AF7" s="24" t="s">
        <v>102</v>
      </c>
      <c r="AG7" s="24">
        <v>95.71</v>
      </c>
      <c r="AH7" s="24">
        <v>96.59</v>
      </c>
      <c r="AI7" s="24">
        <v>98.64</v>
      </c>
      <c r="AJ7" s="24" t="s">
        <v>102</v>
      </c>
      <c r="AK7" s="24" t="s">
        <v>102</v>
      </c>
      <c r="AL7" s="24" t="s">
        <v>102</v>
      </c>
      <c r="AM7" s="24">
        <v>321.82</v>
      </c>
      <c r="AN7" s="24">
        <v>577.70000000000005</v>
      </c>
      <c r="AO7" s="24" t="s">
        <v>102</v>
      </c>
      <c r="AP7" s="24" t="s">
        <v>102</v>
      </c>
      <c r="AQ7" s="24" t="s">
        <v>102</v>
      </c>
      <c r="AR7" s="24">
        <v>11.66</v>
      </c>
      <c r="AS7" s="24">
        <v>18.57</v>
      </c>
      <c r="AT7" s="24">
        <v>102.08</v>
      </c>
      <c r="AU7" s="24" t="s">
        <v>102</v>
      </c>
      <c r="AV7" s="24" t="s">
        <v>102</v>
      </c>
      <c r="AW7" s="24" t="s">
        <v>102</v>
      </c>
      <c r="AX7" s="24">
        <v>78.510000000000005</v>
      </c>
      <c r="AY7" s="24">
        <v>54.31</v>
      </c>
      <c r="AZ7" s="24" t="s">
        <v>102</v>
      </c>
      <c r="BA7" s="24" t="s">
        <v>102</v>
      </c>
      <c r="BB7" s="24" t="s">
        <v>102</v>
      </c>
      <c r="BC7" s="24">
        <v>53.11</v>
      </c>
      <c r="BD7" s="24">
        <v>54.48</v>
      </c>
      <c r="BE7" s="24">
        <v>61.46</v>
      </c>
      <c r="BF7" s="24" t="s">
        <v>102</v>
      </c>
      <c r="BG7" s="24" t="s">
        <v>102</v>
      </c>
      <c r="BH7" s="24" t="s">
        <v>102</v>
      </c>
      <c r="BI7" s="24">
        <v>8882.24</v>
      </c>
      <c r="BJ7" s="24">
        <v>0</v>
      </c>
      <c r="BK7" s="24" t="s">
        <v>102</v>
      </c>
      <c r="BL7" s="24" t="s">
        <v>102</v>
      </c>
      <c r="BM7" s="24" t="s">
        <v>102</v>
      </c>
      <c r="BN7" s="24">
        <v>807.81</v>
      </c>
      <c r="BO7" s="24">
        <v>733.23</v>
      </c>
      <c r="BP7" s="24">
        <v>974.72</v>
      </c>
      <c r="BQ7" s="24" t="s">
        <v>102</v>
      </c>
      <c r="BR7" s="24" t="s">
        <v>102</v>
      </c>
      <c r="BS7" s="24" t="s">
        <v>102</v>
      </c>
      <c r="BT7" s="24">
        <v>10.19</v>
      </c>
      <c r="BU7" s="24">
        <v>28.29</v>
      </c>
      <c r="BV7" s="24" t="s">
        <v>102</v>
      </c>
      <c r="BW7" s="24" t="s">
        <v>102</v>
      </c>
      <c r="BX7" s="24" t="s">
        <v>102</v>
      </c>
      <c r="BY7" s="24">
        <v>49.44</v>
      </c>
      <c r="BZ7" s="24">
        <v>54.39</v>
      </c>
      <c r="CA7" s="24">
        <v>44.22</v>
      </c>
      <c r="CB7" s="24" t="s">
        <v>102</v>
      </c>
      <c r="CC7" s="24" t="s">
        <v>102</v>
      </c>
      <c r="CD7" s="24" t="s">
        <v>102</v>
      </c>
      <c r="CE7" s="24">
        <v>1368.75</v>
      </c>
      <c r="CF7" s="24">
        <v>490.15</v>
      </c>
      <c r="CG7" s="24" t="s">
        <v>102</v>
      </c>
      <c r="CH7" s="24" t="s">
        <v>102</v>
      </c>
      <c r="CI7" s="24" t="s">
        <v>102</v>
      </c>
      <c r="CJ7" s="24">
        <v>343.49</v>
      </c>
      <c r="CK7" s="24">
        <v>318.06</v>
      </c>
      <c r="CL7" s="24">
        <v>392.85</v>
      </c>
      <c r="CM7" s="24" t="s">
        <v>102</v>
      </c>
      <c r="CN7" s="24" t="s">
        <v>102</v>
      </c>
      <c r="CO7" s="24" t="s">
        <v>102</v>
      </c>
      <c r="CP7" s="24">
        <v>43.06</v>
      </c>
      <c r="CQ7" s="24">
        <v>40.67</v>
      </c>
      <c r="CR7" s="24" t="s">
        <v>102</v>
      </c>
      <c r="CS7" s="24" t="s">
        <v>102</v>
      </c>
      <c r="CT7" s="24" t="s">
        <v>102</v>
      </c>
      <c r="CU7" s="24">
        <v>40.29</v>
      </c>
      <c r="CV7" s="24">
        <v>40.11</v>
      </c>
      <c r="CW7" s="24">
        <v>32.229999999999997</v>
      </c>
      <c r="CX7" s="24" t="s">
        <v>102</v>
      </c>
      <c r="CY7" s="24" t="s">
        <v>102</v>
      </c>
      <c r="CZ7" s="24" t="s">
        <v>102</v>
      </c>
      <c r="DA7" s="24">
        <v>58.43</v>
      </c>
      <c r="DB7" s="24">
        <v>62.18</v>
      </c>
      <c r="DC7" s="24" t="s">
        <v>102</v>
      </c>
      <c r="DD7" s="24" t="s">
        <v>102</v>
      </c>
      <c r="DE7" s="24" t="s">
        <v>102</v>
      </c>
      <c r="DF7" s="24">
        <v>87.49</v>
      </c>
      <c r="DG7" s="24">
        <v>87.61</v>
      </c>
      <c r="DH7" s="24">
        <v>80.63</v>
      </c>
      <c r="DI7" s="24" t="s">
        <v>102</v>
      </c>
      <c r="DJ7" s="24" t="s">
        <v>102</v>
      </c>
      <c r="DK7" s="24" t="s">
        <v>102</v>
      </c>
      <c r="DL7" s="24">
        <v>3.84</v>
      </c>
      <c r="DM7" s="24">
        <v>7.68</v>
      </c>
      <c r="DN7" s="24" t="s">
        <v>102</v>
      </c>
      <c r="DO7" s="24" t="s">
        <v>102</v>
      </c>
      <c r="DP7" s="24" t="s">
        <v>102</v>
      </c>
      <c r="DQ7" s="24">
        <v>29.9</v>
      </c>
      <c r="DR7" s="24">
        <v>32.58</v>
      </c>
      <c r="DS7" s="24">
        <v>26.28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0.01</v>
      </c>
      <c r="EN7" s="24">
        <v>0</v>
      </c>
      <c r="EO7" s="24">
        <v>0.01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大船渡市</cp:lastModifiedBy>
  <cp:lastPrinted>2023-01-26T05:11:24Z</cp:lastPrinted>
  <dcterms:created xsi:type="dcterms:W3CDTF">2022-12-01T01:38:20Z</dcterms:created>
  <dcterms:modified xsi:type="dcterms:W3CDTF">2023-02-01T00:12:28Z</dcterms:modified>
  <cp:category/>
</cp:coreProperties>
</file>