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R4\02　照会\R05.01.11　公営企業に係る経営比較分析表（令和3年度決算）の分析等について（0126〆）→0130済\02　回答\関係課から提出\簡易水道\"/>
    </mc:Choice>
  </mc:AlternateContent>
  <xr:revisionPtr revIDLastSave="0" documentId="8_{4437A7C1-51AC-49AF-BD33-A93058EC2793}" xr6:coauthVersionLast="36" xr6:coauthVersionMax="36" xr10:uidLastSave="{00000000-0000-0000-0000-000000000000}"/>
  <workbookProtection workbookAlgorithmName="SHA-512" workbookHashValue="Efu7api/ygcdLgAkK9p13+Ua0gosIr0Q73MscuR1YzzqyBJk6Vma0cl554bmiLWx18Uq2Ubn6MTChKMIXlAT8w==" workbookSaltValue="dBpGgrycxqbM9WyWybuGqA==" workbookSpinCount="100000" lockStructure="1"/>
  <bookViews>
    <workbookView xWindow="0" yWindow="0" windowWidth="28800" windowHeight="122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alcChain>
</file>

<file path=xl/sharedStrings.xml><?xml version="1.0" encoding="utf-8"?>
<sst xmlns="http://schemas.openxmlformats.org/spreadsheetml/2006/main" count="294" uniqueCount="116">
  <si>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</si>
  <si>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</si>
  <si>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</si>
  <si>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</si>
  <si>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</si>
  <si>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</si>
  <si>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</si>
  <si>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</si>
  <si>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</si>
  <si>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</si>
  <si>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</si>
  <si>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</si>
  <si>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</si>
  <si>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</si>
  <si>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</si>
  <si>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</si>
  <si>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</si>
  <si>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</si>
  <si>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</si>
  <si>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</si>
  <si>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</si>
  <si>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</si>
  <si>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</si>
  <si>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</si>
  <si>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</si>
  <si>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</si>
  <si>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</si>
  <si>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</si>
  <si>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</si>
  <si>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</si>
  <si>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</si>
  <si>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</si>
  <si>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</si>
  <si>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</si>
  <si>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</si>
  <si>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</si>
  <si>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</si>
  <si>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</si>
  <si>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</si>
  <si>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</si>
  <si>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</si>
  <si>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</si>
  <si>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</si>
  <si>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</si>
  <si>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</si>
  <si>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</si>
  <si>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</si>
  <si>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</si>
  <si>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</si>
  <si>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</si>
  <si>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</si>
  <si>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</si>
  <si>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</si>
  <si>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</si>
  <si>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</si>
  <si>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</si>
  <si>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</si>
  <si>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</si>
  <si>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</si>
  <si>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</si>
  <si>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</si>
  <si>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</si>
  <si>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</si>
  <si>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</si>
  <si>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</si>
  <si>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</si>
  <si>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</si>
  <si>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</si>
  <si>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</si>
  <si>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</si>
  <si>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</si>
  <si>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</si>
  <si>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</si>
  <si>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</si>
  <si>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</si>
  <si>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</si>
  <si>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</si>
  <si>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</si>
  <si>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</si>
  <si>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</si>
  <si>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</si>
  <si>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</si>
  <si>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</si>
  <si>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</si>
  <si>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</si>
  <si>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</si>
  <si>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</si>
  <si>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</si>
  <si>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</si>
  <si>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</si>
  <si>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</si>
  <si>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</si>
  <si>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</si>
  <si>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</si>
  <si>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</si>
  <si>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</si>
  <si>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</si>
  <si>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</si>
  <si>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</si>
  <si>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</si>
  <si>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</si>
  <si>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</si>
  <si>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</si>
  <si>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</si>
  <si>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</si>
  <si>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</si>
  <si>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</si>
  <si>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</si>
  <si>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</si>
  <si>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</si>
  <si>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</si>
  <si>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</si>
  <si>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</si>
  <si>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r>
      <rPr>
        <b/>
        <sz val="10"/>
        <color theme="1"/>
        <rFont val="ＭＳ ゴシック"/>
        <family val="3"/>
        <charset val="128"/>
      </rPr>
      <t>①有形固定資産減価償却率、②管路経年化率</t>
    </r>
    <r>
      <rPr>
        <sz val="10"/>
        <color theme="1"/>
        <rFont val="ＭＳ ゴシック"/>
        <family val="3"/>
        <charset val="128"/>
      </rPr>
      <t xml:space="preserve">
　令和２年度に公営企業へ移行した際、これまでの減耗分を考慮して償却資産の帳簿原価を算出したため、有形固定資産減価償却率は低水準となっている。しかし、管路経年化率が示すとおり実際の資産は全般的に劣化しており、設備更新も需要に追い付いていないため、類似団体よりも早い速度で資産の老朽化が進行している。
</t>
    </r>
    <r>
      <rPr>
        <b/>
        <sz val="10"/>
        <color theme="1"/>
        <rFont val="ＭＳ ゴシック"/>
        <family val="3"/>
        <charset val="128"/>
      </rPr>
      <t>③管路更新率</t>
    </r>
    <r>
      <rPr>
        <sz val="10"/>
        <color theme="1"/>
        <rFont val="ＭＳ ゴシック"/>
        <family val="3"/>
        <charset val="128"/>
      </rPr>
      <t xml:space="preserve">
　配水管を約210m更新して当該率は令和２年度より上昇したが、類似団体と比較して依然低水準となっている。７つの簡易水道を合わせた管路総延長は約111㎞にも及び、財源が限られた中で更新ペースを上げることは困難なため、今後も当該率の急速な改善は望めない状況である。</t>
    </r>
    <rPh sb="117" eb="119">
      <t>レッカ</t>
    </rPh>
    <rPh sb="158" eb="160">
      <t>ロウキュウ</t>
    </rPh>
    <phoneticPr fontId="4"/>
  </si>
  <si>
    <t>　令和２年度と比較して、給水人口の逓減等に伴い年間総有収水量は減少（△19,558ｍ3）したが、漏水防止対策の進捗等による有収率の向上や、新型コロナウイルス感染症拡大による市民生活への影響を考慮してこれまで延期していた簡易水道料金等の改定を実施し、給水収益は増加した。また、職員増（1名）に伴い給与費等は増加したが、減価償却費の減少等により費用全体は減少した。
　総収益から総費用を差し引いた結果、39,113千円の欠損金を計上し累積欠損金は88,790千円に達した。
　今後も「大船渡市簡易水道事業経営戦略」に基づき、経営改善の取組や重要度に応じた施設設備の更新を実施し、持続的な事業運営と経営基盤の強化に努める。</t>
    <rPh sb="25" eb="26">
      <t>ソウ</t>
    </rPh>
    <rPh sb="205" eb="206">
      <t>セン</t>
    </rPh>
    <rPh sb="227" eb="228">
      <t>セン</t>
    </rPh>
    <phoneticPr fontId="4"/>
  </si>
  <si>
    <r>
      <rPr>
        <b/>
        <sz val="9"/>
        <color theme="1"/>
        <rFont val="ＭＳ ゴシック"/>
        <family val="3"/>
        <charset val="128"/>
      </rPr>
      <t>①経常収支比率、②累積欠損金比率、⑤料金回収率、
⑥給水原価</t>
    </r>
    <r>
      <rPr>
        <sz val="9"/>
        <color theme="1"/>
        <rFont val="ＭＳ ゴシック"/>
        <family val="3"/>
        <charset val="128"/>
      </rPr>
      <t xml:space="preserve">
　簡易水道料金の改定に伴う給水収益の増加（税抜13,557千円）や減価償却費の減少（△25,336千円）などにより、純損失は前年度と比較して10,564千円減少したが、地理的な事情等に起因する乏しい収益性に変化はないことから、各指標は依然として不健全な状況を示している。
</t>
    </r>
    <r>
      <rPr>
        <b/>
        <sz val="9"/>
        <color theme="1"/>
        <rFont val="ＭＳ ゴシック"/>
        <family val="3"/>
        <charset val="128"/>
      </rPr>
      <t>③流動比率</t>
    </r>
    <r>
      <rPr>
        <sz val="9"/>
        <color theme="1"/>
        <rFont val="ＭＳ ゴシック"/>
        <family val="3"/>
        <charset val="128"/>
      </rPr>
      <t xml:space="preserve">
　</t>
    </r>
    <r>
      <rPr>
        <sz val="9"/>
        <color rgb="FFFF0000"/>
        <rFont val="ＭＳ ゴシック"/>
        <family val="3"/>
        <charset val="128"/>
      </rPr>
      <t>令和３年度も100%未満となったが、現金預金186,347千円（流動資産）は未払金133,761千円（流動負債）を上回っており、かつ令和４年度に償還する企業債元金114,688千円（流動負債）は当該年度に一般会計から全額繰入されるため、短期的な債務に対する支払能力は確保されている。</t>
    </r>
    <r>
      <rPr>
        <sz val="9"/>
        <color theme="1"/>
        <rFont val="ＭＳ ゴシック"/>
        <family val="3"/>
        <charset val="128"/>
      </rPr>
      <t xml:space="preserve">
</t>
    </r>
    <r>
      <rPr>
        <b/>
        <sz val="9"/>
        <color theme="1"/>
        <rFont val="ＭＳ ゴシック"/>
        <family val="3"/>
        <charset val="128"/>
      </rPr>
      <t>④企業債残高対給水収益比率</t>
    </r>
    <r>
      <rPr>
        <sz val="9"/>
        <color theme="1"/>
        <rFont val="ＭＳ ゴシック"/>
        <family val="3"/>
        <charset val="128"/>
      </rPr>
      <t xml:space="preserve">
　給水収益の増加や企業債残高の減少（△10,739千円）に伴い、令和２年度より低下した。今後は人口減少や更新需要の増大により上昇傾向で推移すると見込まれる。
</t>
    </r>
    <r>
      <rPr>
        <b/>
        <sz val="9"/>
        <color theme="1"/>
        <rFont val="ＭＳ ゴシック"/>
        <family val="3"/>
        <charset val="128"/>
      </rPr>
      <t>⑦施設利用率</t>
    </r>
    <r>
      <rPr>
        <sz val="9"/>
        <color theme="1"/>
        <rFont val="ＭＳ ゴシック"/>
        <family val="3"/>
        <charset val="128"/>
      </rPr>
      <t xml:space="preserve">
　一日平均配水量の減少（△224ｍ3）に伴い令和２年度より低下したが、今後も水需要の回復は見込めないことから下降傾向で推移すると思われる。なお、地理的な事情により施設の統廃合は困難である。
</t>
    </r>
    <r>
      <rPr>
        <b/>
        <sz val="9"/>
        <color theme="1"/>
        <rFont val="ＭＳ ゴシック"/>
        <family val="3"/>
        <charset val="128"/>
      </rPr>
      <t>⑧有収率</t>
    </r>
    <r>
      <rPr>
        <sz val="9"/>
        <color theme="1"/>
        <rFont val="ＭＳ ゴシック"/>
        <family val="3"/>
        <charset val="128"/>
      </rPr>
      <t xml:space="preserve">
　専門業者が実施した漏水調査に基づき５件の水道管修繕を実施し、年間約42,100ｍ</t>
    </r>
    <r>
      <rPr>
        <vertAlign val="superscript"/>
        <sz val="9"/>
        <color theme="1"/>
        <rFont val="ＭＳ ゴシック"/>
        <family val="3"/>
        <charset val="128"/>
      </rPr>
      <t>3</t>
    </r>
    <r>
      <rPr>
        <sz val="9"/>
        <color theme="1"/>
        <rFont val="ＭＳ ゴシック"/>
        <family val="3"/>
        <charset val="128"/>
      </rPr>
      <t>の漏水を未然に防止した。結果、当該率は令和２年度より上昇して収益向上の一助となった。今後も漏水防止対策や管路更新に努めることから、当該率は年々改善する見込みである。</t>
    </r>
    <rPh sb="52" eb="54">
      <t>ゼイヌキ</t>
    </rPh>
    <rPh sb="107" eb="108">
      <t>セン</t>
    </rPh>
    <rPh sb="144" eb="145">
      <t>カク</t>
    </rPh>
    <rPh sb="148" eb="150">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</si>
</sst>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
      <sz val="9"/>
      <color rgb="FFFF0000"/>
      <name val="ＭＳ ゴシック"/>
      <family val="3"/>
      <charset val="128"/>
    </font>
    <font>
      <vertAlign val="superscrip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7.0000000000000007E-2</c:v>
                </c:pt>
                <c:pt idx="4">
                  <c:v>0.18</c:v>
                </c:pt>
              </c:numCache>
            </c:numRef>
          </c:val>
          <c:extLst>
            <c:ext xmlns:c16="http://schemas.microsoft.com/office/drawing/2014/chart" uri="{C3380CC4-5D6E-409C-BE32-E72D297353CC}">
              <c16:uniqueId val="{00000000-0B69-4068-B5D7-ACA8EBA098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0.26</c:v>
                </c:pt>
                <c:pt idx="4">
                  <c:v>0.28999999999999998</c:v>
                </c:pt>
              </c:numCache>
            </c:numRef>
          </c:val>
          <c:smooth val="0"/>
          <c:extLst>
            <c:ext xmlns:c16="http://schemas.microsoft.com/office/drawing/2014/chart" uri="{C3380CC4-5D6E-409C-BE32-E72D297353CC}">
              <c16:uniqueId val="{00000001-0B69-4068-B5D7-ACA8EBA098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58.85</c:v>
                </c:pt>
                <c:pt idx="4">
                  <c:v>52.4</c:v>
                </c:pt>
              </c:numCache>
            </c:numRef>
          </c:val>
          <c:extLst>
            <c:ext xmlns:c16="http://schemas.microsoft.com/office/drawing/2014/chart" uri="{C3380CC4-5D6E-409C-BE32-E72D297353CC}">
              <c16:uniqueId val="{00000000-8AA7-4DC6-B00D-18B2AA2ED5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54.14</c:v>
                </c:pt>
                <c:pt idx="4">
                  <c:v>53.79</c:v>
                </c:pt>
              </c:numCache>
            </c:numRef>
          </c:val>
          <c:smooth val="0"/>
          <c:extLst>
            <c:ext xmlns:c16="http://schemas.microsoft.com/office/drawing/2014/chart" uri="{C3380CC4-5D6E-409C-BE32-E72D297353CC}">
              <c16:uniqueId val="{00000001-8AA7-4DC6-B00D-18B2AA2ED5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61.16</c:v>
                </c:pt>
                <c:pt idx="4">
                  <c:v>65.75</c:v>
                </c:pt>
              </c:numCache>
            </c:numRef>
          </c:val>
          <c:extLst>
            <c:ext xmlns:c16="http://schemas.microsoft.com/office/drawing/2014/chart" uri="{C3380CC4-5D6E-409C-BE32-E72D297353CC}">
              <c16:uniqueId val="{00000000-7E94-4F27-9290-322FD010E3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76.239999999999995</c:v>
                </c:pt>
                <c:pt idx="4">
                  <c:v>73.81</c:v>
                </c:pt>
              </c:numCache>
            </c:numRef>
          </c:val>
          <c:smooth val="0"/>
          <c:extLst>
            <c:ext xmlns:c16="http://schemas.microsoft.com/office/drawing/2014/chart" uri="{C3380CC4-5D6E-409C-BE32-E72D297353CC}">
              <c16:uniqueId val="{00000001-7E94-4F27-9290-322FD010E3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82.89</c:v>
                </c:pt>
                <c:pt idx="4">
                  <c:v>88.66</c:v>
                </c:pt>
              </c:numCache>
            </c:numRef>
          </c:val>
          <c:extLst>
            <c:ext xmlns:c16="http://schemas.microsoft.com/office/drawing/2014/chart" uri="{C3380CC4-5D6E-409C-BE32-E72D297353CC}">
              <c16:uniqueId val="{00000000-57A8-4087-BE4B-AD724773C8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103.57</c:v>
                </c:pt>
                <c:pt idx="4">
                  <c:v>100.97</c:v>
                </c:pt>
              </c:numCache>
            </c:numRef>
          </c:val>
          <c:smooth val="0"/>
          <c:extLst>
            <c:ext xmlns:c16="http://schemas.microsoft.com/office/drawing/2014/chart" uri="{C3380CC4-5D6E-409C-BE32-E72D297353CC}">
              <c16:uniqueId val="{00000001-57A8-4087-BE4B-AD724773C8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6.08</c:v>
                </c:pt>
                <c:pt idx="4">
                  <c:v>11.07</c:v>
                </c:pt>
              </c:numCache>
            </c:numRef>
          </c:val>
          <c:extLst>
            <c:ext xmlns:c16="http://schemas.microsoft.com/office/drawing/2014/chart" uri="{C3380CC4-5D6E-409C-BE32-E72D297353CC}">
              <c16:uniqueId val="{00000000-3013-4003-8403-DAF33D55C0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31.44</c:v>
                </c:pt>
                <c:pt idx="4">
                  <c:v>35.43</c:v>
                </c:pt>
              </c:numCache>
            </c:numRef>
          </c:val>
          <c:smooth val="0"/>
          <c:extLst>
            <c:ext xmlns:c16="http://schemas.microsoft.com/office/drawing/2014/chart" uri="{C3380CC4-5D6E-409C-BE32-E72D297353CC}">
              <c16:uniqueId val="{00000001-3013-4003-8403-DAF33D55C0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10.69</c:v>
                </c:pt>
                <c:pt idx="4">
                  <c:v>12.8</c:v>
                </c:pt>
              </c:numCache>
            </c:numRef>
          </c:val>
          <c:extLst>
            <c:ext xmlns:c16="http://schemas.microsoft.com/office/drawing/2014/chart" uri="{C3380CC4-5D6E-409C-BE32-E72D297353CC}">
              <c16:uniqueId val="{00000000-16B0-434E-A6DB-4561C204AC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10.78</c:v>
                </c:pt>
                <c:pt idx="4">
                  <c:v>11.16</c:v>
                </c:pt>
              </c:numCache>
            </c:numRef>
          </c:val>
          <c:smooth val="0"/>
          <c:extLst>
            <c:ext xmlns:c16="http://schemas.microsoft.com/office/drawing/2014/chart" uri="{C3380CC4-5D6E-409C-BE32-E72D297353CC}">
              <c16:uniqueId val="{00000001-16B0-434E-A6DB-4561C204AC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54.93</c:v>
                </c:pt>
                <c:pt idx="4">
                  <c:v>86.12</c:v>
                </c:pt>
              </c:numCache>
            </c:numRef>
          </c:val>
          <c:extLst>
            <c:ext xmlns:c16="http://schemas.microsoft.com/office/drawing/2014/chart" uri="{C3380CC4-5D6E-409C-BE32-E72D297353CC}">
              <c16:uniqueId val="{00000000-1803-48BB-BF52-C547B8693C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5.78</c:v>
                </c:pt>
                <c:pt idx="4">
                  <c:v>8.73</c:v>
                </c:pt>
              </c:numCache>
            </c:numRef>
          </c:val>
          <c:smooth val="0"/>
          <c:extLst>
            <c:ext xmlns:c16="http://schemas.microsoft.com/office/drawing/2014/chart" uri="{C3380CC4-5D6E-409C-BE32-E72D297353CC}">
              <c16:uniqueId val="{00000001-1803-48BB-BF52-C547B8693C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67.45</c:v>
                </c:pt>
                <c:pt idx="4">
                  <c:v>83.63</c:v>
                </c:pt>
              </c:numCache>
            </c:numRef>
          </c:val>
          <c:extLst>
            <c:ext xmlns:c16="http://schemas.microsoft.com/office/drawing/2014/chart" uri="{C3380CC4-5D6E-409C-BE32-E72D297353CC}">
              <c16:uniqueId val="{00000000-B1DD-4527-923A-5A058E619D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92.24</c:v>
                </c:pt>
                <c:pt idx="4">
                  <c:v>116</c:v>
                </c:pt>
              </c:numCache>
            </c:numRef>
          </c:val>
          <c:smooth val="0"/>
          <c:extLst>
            <c:ext xmlns:c16="http://schemas.microsoft.com/office/drawing/2014/chart" uri="{C3380CC4-5D6E-409C-BE32-E72D297353CC}">
              <c16:uniqueId val="{00000001-B1DD-4527-923A-5A058E619D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2025</c:v>
                </c:pt>
                <c:pt idx="4">
                  <c:v>1744.84</c:v>
                </c:pt>
              </c:numCache>
            </c:numRef>
          </c:val>
          <c:extLst>
            <c:ext xmlns:c16="http://schemas.microsoft.com/office/drawing/2014/chart" uri="{C3380CC4-5D6E-409C-BE32-E72D297353CC}">
              <c16:uniqueId val="{00000000-5D21-4DBD-9902-BF68B1743C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1546.97</c:v>
                </c:pt>
                <c:pt idx="4">
                  <c:v>1471.36</c:v>
                </c:pt>
              </c:numCache>
            </c:numRef>
          </c:val>
          <c:smooth val="0"/>
          <c:extLst>
            <c:ext xmlns:c16="http://schemas.microsoft.com/office/drawing/2014/chart" uri="{C3380CC4-5D6E-409C-BE32-E72D297353CC}">
              <c16:uniqueId val="{00000001-5D21-4DBD-9902-BF68B1743C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27.61</c:v>
                </c:pt>
                <c:pt idx="4">
                  <c:v>34.35</c:v>
                </c:pt>
              </c:numCache>
            </c:numRef>
          </c:val>
          <c:extLst>
            <c:ext xmlns:c16="http://schemas.microsoft.com/office/drawing/2014/chart" uri="{C3380CC4-5D6E-409C-BE32-E72D297353CC}">
              <c16:uniqueId val="{00000000-755C-4A5E-866F-BA8172A9D5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51.1</c:v>
                </c:pt>
                <c:pt idx="4">
                  <c:v>51.76</c:v>
                </c:pt>
              </c:numCache>
            </c:numRef>
          </c:val>
          <c:smooth val="0"/>
          <c:extLst>
            <c:ext xmlns:c16="http://schemas.microsoft.com/office/drawing/2014/chart" uri="{C3380CC4-5D6E-409C-BE32-E72D297353CC}">
              <c16:uniqueId val="{00000001-755C-4A5E-866F-BA8172A9D5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699.42</c:v>
                </c:pt>
                <c:pt idx="4">
                  <c:v>677.46</c:v>
                </c:pt>
              </c:numCache>
            </c:numRef>
          </c:val>
          <c:extLst>
            <c:ext xmlns:c16="http://schemas.microsoft.com/office/drawing/2014/chart" uri="{C3380CC4-5D6E-409C-BE32-E72D297353CC}">
              <c16:uniqueId val="{00000000-96D6-4590-9699-89E6D430B33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269.64</c:v>
                </c:pt>
                <c:pt idx="4">
                  <c:v>276.18</c:v>
                </c:pt>
              </c:numCache>
            </c:numRef>
          </c:val>
          <c:smooth val="0"/>
          <c:extLst>
            <c:ext xmlns:c16="http://schemas.microsoft.com/office/drawing/2014/chart" uri="{C3380CC4-5D6E-409C-BE32-E72D297353CC}">
              <c16:uniqueId val="{00000001-96D6-4590-9699-89E6D430B33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AO37" sqref="AO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大船渡市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C2</v>
      </c>
      <c r="X8" s="44"/>
      <c r="Y8" s="44"/>
      <c r="Z8" s="44"/>
      <c r="AA8" s="44"/>
      <c r="AB8" s="44"/>
      <c r="AC8" s="44"/>
      <c r="AD8" s="44" t="str">
        <f>データ!$M$6</f>
        <v>非設置</v>
      </c>
      <c r="AE8" s="44"/>
      <c r="AF8" s="44"/>
      <c r="AG8" s="44"/>
      <c r="AH8" s="44"/>
      <c r="AI8" s="44"/>
      <c r="AJ8" s="44"/>
      <c r="AK8" s="2"/>
      <c r="AL8" s="45">
        <f>データ!$R$6</f>
        <v>34285</v>
      </c>
      <c r="AM8" s="45"/>
      <c r="AN8" s="45"/>
      <c r="AO8" s="45"/>
      <c r="AP8" s="45"/>
      <c r="AQ8" s="45"/>
      <c r="AR8" s="45"/>
      <c r="AS8" s="45"/>
      <c r="AT8" s="46">
        <f>データ!$S$6</f>
        <v>322.51</v>
      </c>
      <c r="AU8" s="47"/>
      <c r="AV8" s="47"/>
      <c r="AW8" s="47"/>
      <c r="AX8" s="47"/>
      <c r="AY8" s="47"/>
      <c r="AZ8" s="47"/>
      <c r="BA8" s="47"/>
      <c r="BB8" s="48">
        <f>データ!$T$6</f>
        <v>106.31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43.01</v>
      </c>
      <c r="J10" s="47"/>
      <c r="K10" s="47"/>
      <c r="L10" s="47"/>
      <c r="M10" s="47"/>
      <c r="N10" s="47"/>
      <c r="O10" s="81"/>
      <c r="P10" s="48">
        <f>データ!$P$6</f>
        <v>95.36</v>
      </c>
      <c r="Q10" s="48"/>
      <c r="R10" s="48"/>
      <c r="S10" s="48"/>
      <c r="T10" s="48"/>
      <c r="U10" s="48"/>
      <c r="V10" s="48"/>
      <c r="W10" s="45">
        <f>データ!$Q$6</f>
        <v>4180</v>
      </c>
      <c r="X10" s="45"/>
      <c r="Y10" s="45"/>
      <c r="Z10" s="45"/>
      <c r="AA10" s="45"/>
      <c r="AB10" s="45"/>
      <c r="AC10" s="45"/>
      <c r="AD10" s="2"/>
      <c r="AE10" s="2"/>
      <c r="AF10" s="2"/>
      <c r="AG10" s="2"/>
      <c r="AH10" s="2"/>
      <c r="AI10" s="2"/>
      <c r="AJ10" s="2"/>
      <c r="AK10" s="2"/>
      <c r="AL10" s="45">
        <f>データ!$U$6</f>
        <v>5285</v>
      </c>
      <c r="AM10" s="45"/>
      <c r="AN10" s="45"/>
      <c r="AO10" s="45"/>
      <c r="AP10" s="45"/>
      <c r="AQ10" s="45"/>
      <c r="AR10" s="45"/>
      <c r="AS10" s="45"/>
      <c r="AT10" s="46">
        <f>データ!$V$6</f>
        <v>10.45</v>
      </c>
      <c r="AU10" s="47"/>
      <c r="AV10" s="47"/>
      <c r="AW10" s="47"/>
      <c r="AX10" s="47"/>
      <c r="AY10" s="47"/>
      <c r="AZ10" s="47"/>
      <c r="BA10" s="47"/>
      <c r="BB10" s="48">
        <f>データ!$W$6</f>
        <v>505.74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115</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E0O06x8QcELn1K6yGws5g+tPmI1Sfr0i0D4aGIH3z5v+LmQa2mcQU3myq5i4Rr5pYfWkEIVMdTW+JYQ5VBUD3Q==" saltValue="nIpfgDVdrN3gfZHRW72aH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32034</v>
      </c>
      <c r="D6" s="20">
        <f t="shared" si="3"/>
        <v>46</v>
      </c>
      <c r="E6" s="20">
        <f t="shared" si="3"/>
        <v>1</v>
      </c>
      <c r="F6" s="20">
        <f t="shared" si="3"/>
        <v>0</v>
      </c>
      <c r="G6" s="20">
        <f t="shared" si="3"/>
        <v>5</v>
      </c>
      <c r="H6" s="20" t="str">
        <f t="shared" si="3"/>
        <v>岩手県　大船渡市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43.01</v>
      </c>
      <c r="P6" s="21">
        <f t="shared" si="3"/>
        <v>95.36</v>
      </c>
      <c r="Q6" s="21">
        <f t="shared" si="3"/>
        <v>4180</v>
      </c>
      <c r="R6" s="21">
        <f t="shared" si="3"/>
        <v>34285</v>
      </c>
      <c r="S6" s="21">
        <f t="shared" si="3"/>
        <v>322.51</v>
      </c>
      <c r="T6" s="21">
        <f t="shared" si="3"/>
        <v>106.31</v>
      </c>
      <c r="U6" s="21">
        <f t="shared" si="3"/>
        <v>5285</v>
      </c>
      <c r="V6" s="21">
        <f t="shared" si="3"/>
        <v>10.45</v>
      </c>
      <c r="W6" s="21">
        <f t="shared" si="3"/>
        <v>505.74</v>
      </c>
      <c r="X6" s="22" t="str">
        <f>IF(X7="",NA(),X7)</f>
        <v>-</v>
      </c>
      <c r="Y6" s="22" t="str">
        <f t="shared" ref="Y6:AG6" si="4">IF(Y7="",NA(),Y7)</f>
        <v>-</v>
      </c>
      <c r="Z6" s="22" t="str">
        <f t="shared" si="4"/>
        <v>-</v>
      </c>
      <c r="AA6" s="22">
        <f t="shared" si="4"/>
        <v>82.89</v>
      </c>
      <c r="AB6" s="22">
        <f t="shared" si="4"/>
        <v>88.66</v>
      </c>
      <c r="AC6" s="22" t="str">
        <f t="shared" si="4"/>
        <v>-</v>
      </c>
      <c r="AD6" s="22" t="str">
        <f t="shared" si="4"/>
        <v>-</v>
      </c>
      <c r="AE6" s="22" t="str">
        <f t="shared" si="4"/>
        <v>-</v>
      </c>
      <c r="AF6" s="22">
        <f t="shared" si="4"/>
        <v>103.57</v>
      </c>
      <c r="AG6" s="22">
        <f t="shared" si="4"/>
        <v>100.97</v>
      </c>
      <c r="AH6" s="21" t="str">
        <f>IF(AH7="","",IF(AH7="-","【-】","【"&amp;SUBSTITUTE(TEXT(AH7,"#,##0.00"),"-","△")&amp;"】"))</f>
        <v>【105.46】</v>
      </c>
      <c r="AI6" s="22" t="str">
        <f>IF(AI7="",NA(),AI7)</f>
        <v>-</v>
      </c>
      <c r="AJ6" s="22" t="str">
        <f t="shared" ref="AJ6:AR6" si="5">IF(AJ7="",NA(),AJ7)</f>
        <v>-</v>
      </c>
      <c r="AK6" s="22" t="str">
        <f t="shared" si="5"/>
        <v>-</v>
      </c>
      <c r="AL6" s="22">
        <f t="shared" si="5"/>
        <v>54.93</v>
      </c>
      <c r="AM6" s="22">
        <f t="shared" si="5"/>
        <v>86.12</v>
      </c>
      <c r="AN6" s="22" t="str">
        <f t="shared" si="5"/>
        <v>-</v>
      </c>
      <c r="AO6" s="22" t="str">
        <f t="shared" si="5"/>
        <v>-</v>
      </c>
      <c r="AP6" s="22" t="str">
        <f t="shared" si="5"/>
        <v>-</v>
      </c>
      <c r="AQ6" s="22">
        <f t="shared" si="5"/>
        <v>5.78</v>
      </c>
      <c r="AR6" s="22">
        <f t="shared" si="5"/>
        <v>8.73</v>
      </c>
      <c r="AS6" s="21" t="str">
        <f>IF(AS7="","",IF(AS7="-","【-】","【"&amp;SUBSTITUTE(TEXT(AS7,"#,##0.00"),"-","△")&amp;"】"))</f>
        <v>【28.96】</v>
      </c>
      <c r="AT6" s="22" t="str">
        <f>IF(AT7="",NA(),AT7)</f>
        <v>-</v>
      </c>
      <c r="AU6" s="22" t="str">
        <f t="shared" ref="AU6:BC6" si="6">IF(AU7="",NA(),AU7)</f>
        <v>-</v>
      </c>
      <c r="AV6" s="22" t="str">
        <f t="shared" si="6"/>
        <v>-</v>
      </c>
      <c r="AW6" s="22">
        <f t="shared" si="6"/>
        <v>67.45</v>
      </c>
      <c r="AX6" s="22">
        <f t="shared" si="6"/>
        <v>83.63</v>
      </c>
      <c r="AY6" s="22" t="str">
        <f t="shared" si="6"/>
        <v>-</v>
      </c>
      <c r="AZ6" s="22" t="str">
        <f t="shared" si="6"/>
        <v>-</v>
      </c>
      <c r="BA6" s="22" t="str">
        <f t="shared" si="6"/>
        <v>-</v>
      </c>
      <c r="BB6" s="22">
        <f t="shared" si="6"/>
        <v>92.24</v>
      </c>
      <c r="BC6" s="22">
        <f t="shared" si="6"/>
        <v>116</v>
      </c>
      <c r="BD6" s="21" t="str">
        <f>IF(BD7="","",IF(BD7="-","【-】","【"&amp;SUBSTITUTE(TEXT(BD7,"#,##0.00"),"-","△")&amp;"】"))</f>
        <v>【185.62】</v>
      </c>
      <c r="BE6" s="22" t="str">
        <f>IF(BE7="",NA(),BE7)</f>
        <v>-</v>
      </c>
      <c r="BF6" s="22" t="str">
        <f t="shared" ref="BF6:BN6" si="7">IF(BF7="",NA(),BF7)</f>
        <v>-</v>
      </c>
      <c r="BG6" s="22" t="str">
        <f t="shared" si="7"/>
        <v>-</v>
      </c>
      <c r="BH6" s="22">
        <f t="shared" si="7"/>
        <v>2025</v>
      </c>
      <c r="BI6" s="22">
        <f t="shared" si="7"/>
        <v>1744.84</v>
      </c>
      <c r="BJ6" s="22" t="str">
        <f t="shared" si="7"/>
        <v>-</v>
      </c>
      <c r="BK6" s="22" t="str">
        <f t="shared" si="7"/>
        <v>-</v>
      </c>
      <c r="BL6" s="22" t="str">
        <f t="shared" si="7"/>
        <v>-</v>
      </c>
      <c r="BM6" s="22">
        <f t="shared" si="7"/>
        <v>1546.97</v>
      </c>
      <c r="BN6" s="22">
        <f t="shared" si="7"/>
        <v>1471.36</v>
      </c>
      <c r="BO6" s="21" t="str">
        <f>IF(BO7="","",IF(BO7="-","【-】","【"&amp;SUBSTITUTE(TEXT(BO7,"#,##0.00"),"-","△")&amp;"】"))</f>
        <v>【1,125.39】</v>
      </c>
      <c r="BP6" s="22" t="str">
        <f>IF(BP7="",NA(),BP7)</f>
        <v>-</v>
      </c>
      <c r="BQ6" s="22" t="str">
        <f t="shared" ref="BQ6:BY6" si="8">IF(BQ7="",NA(),BQ7)</f>
        <v>-</v>
      </c>
      <c r="BR6" s="22" t="str">
        <f t="shared" si="8"/>
        <v>-</v>
      </c>
      <c r="BS6" s="22">
        <f t="shared" si="8"/>
        <v>27.61</v>
      </c>
      <c r="BT6" s="22">
        <f t="shared" si="8"/>
        <v>34.35</v>
      </c>
      <c r="BU6" s="22" t="str">
        <f t="shared" si="8"/>
        <v>-</v>
      </c>
      <c r="BV6" s="22" t="str">
        <f t="shared" si="8"/>
        <v>-</v>
      </c>
      <c r="BW6" s="22" t="str">
        <f t="shared" si="8"/>
        <v>-</v>
      </c>
      <c r="BX6" s="22">
        <f t="shared" si="8"/>
        <v>51.1</v>
      </c>
      <c r="BY6" s="22">
        <f t="shared" si="8"/>
        <v>51.76</v>
      </c>
      <c r="BZ6" s="21" t="str">
        <f>IF(BZ7="","",IF(BZ7="-","【-】","【"&amp;SUBSTITUTE(TEXT(BZ7,"#,##0.00"),"-","△")&amp;"】"))</f>
        <v>【60.84】</v>
      </c>
      <c r="CA6" s="22" t="str">
        <f>IF(CA7="",NA(),CA7)</f>
        <v>-</v>
      </c>
      <c r="CB6" s="22" t="str">
        <f t="shared" ref="CB6:CJ6" si="9">IF(CB7="",NA(),CB7)</f>
        <v>-</v>
      </c>
      <c r="CC6" s="22" t="str">
        <f t="shared" si="9"/>
        <v>-</v>
      </c>
      <c r="CD6" s="22">
        <f t="shared" si="9"/>
        <v>699.42</v>
      </c>
      <c r="CE6" s="22">
        <f t="shared" si="9"/>
        <v>677.46</v>
      </c>
      <c r="CF6" s="22" t="str">
        <f t="shared" si="9"/>
        <v>-</v>
      </c>
      <c r="CG6" s="22" t="str">
        <f t="shared" si="9"/>
        <v>-</v>
      </c>
      <c r="CH6" s="22" t="str">
        <f t="shared" si="9"/>
        <v>-</v>
      </c>
      <c r="CI6" s="22">
        <f t="shared" si="9"/>
        <v>269.64</v>
      </c>
      <c r="CJ6" s="22">
        <f t="shared" si="9"/>
        <v>276.18</v>
      </c>
      <c r="CK6" s="21" t="str">
        <f>IF(CK7="","",IF(CK7="-","【-】","【"&amp;SUBSTITUTE(TEXT(CK7,"#,##0.00"),"-","△")&amp;"】"))</f>
        <v>【272.95】</v>
      </c>
      <c r="CL6" s="22" t="str">
        <f>IF(CL7="",NA(),CL7)</f>
        <v>-</v>
      </c>
      <c r="CM6" s="22" t="str">
        <f t="shared" ref="CM6:CU6" si="10">IF(CM7="",NA(),CM7)</f>
        <v>-</v>
      </c>
      <c r="CN6" s="22" t="str">
        <f t="shared" si="10"/>
        <v>-</v>
      </c>
      <c r="CO6" s="22">
        <f t="shared" si="10"/>
        <v>58.85</v>
      </c>
      <c r="CP6" s="22">
        <f t="shared" si="10"/>
        <v>52.4</v>
      </c>
      <c r="CQ6" s="22" t="str">
        <f t="shared" si="10"/>
        <v>-</v>
      </c>
      <c r="CR6" s="22" t="str">
        <f t="shared" si="10"/>
        <v>-</v>
      </c>
      <c r="CS6" s="22" t="str">
        <f t="shared" si="10"/>
        <v>-</v>
      </c>
      <c r="CT6" s="22">
        <f t="shared" si="10"/>
        <v>54.14</v>
      </c>
      <c r="CU6" s="22">
        <f t="shared" si="10"/>
        <v>53.79</v>
      </c>
      <c r="CV6" s="21" t="str">
        <f>IF(CV7="","",IF(CV7="-","【-】","【"&amp;SUBSTITUTE(TEXT(CV7,"#,##0.00"),"-","△")&amp;"】"))</f>
        <v>【51.15】</v>
      </c>
      <c r="CW6" s="22" t="str">
        <f>IF(CW7="",NA(),CW7)</f>
        <v>-</v>
      </c>
      <c r="CX6" s="22" t="str">
        <f t="shared" ref="CX6:DF6" si="11">IF(CX7="",NA(),CX7)</f>
        <v>-</v>
      </c>
      <c r="CY6" s="22" t="str">
        <f t="shared" si="11"/>
        <v>-</v>
      </c>
      <c r="CZ6" s="22">
        <f t="shared" si="11"/>
        <v>61.16</v>
      </c>
      <c r="DA6" s="22">
        <f t="shared" si="11"/>
        <v>65.75</v>
      </c>
      <c r="DB6" s="22" t="str">
        <f t="shared" si="11"/>
        <v>-</v>
      </c>
      <c r="DC6" s="22" t="str">
        <f t="shared" si="11"/>
        <v>-</v>
      </c>
      <c r="DD6" s="22" t="str">
        <f t="shared" si="11"/>
        <v>-</v>
      </c>
      <c r="DE6" s="22">
        <f t="shared" si="11"/>
        <v>76.239999999999995</v>
      </c>
      <c r="DF6" s="22">
        <f t="shared" si="11"/>
        <v>73.81</v>
      </c>
      <c r="DG6" s="21" t="str">
        <f>IF(DG7="","",IF(DG7="-","【-】","【"&amp;SUBSTITUTE(TEXT(DG7,"#,##0.00"),"-","△")&amp;"】"))</f>
        <v>【74.54】</v>
      </c>
      <c r="DH6" s="22" t="str">
        <f>IF(DH7="",NA(),DH7)</f>
        <v>-</v>
      </c>
      <c r="DI6" s="22" t="str">
        <f t="shared" ref="DI6:DQ6" si="12">IF(DI7="",NA(),DI7)</f>
        <v>-</v>
      </c>
      <c r="DJ6" s="22" t="str">
        <f t="shared" si="12"/>
        <v>-</v>
      </c>
      <c r="DK6" s="22">
        <f t="shared" si="12"/>
        <v>6.08</v>
      </c>
      <c r="DL6" s="22">
        <f t="shared" si="12"/>
        <v>11.07</v>
      </c>
      <c r="DM6" s="22" t="str">
        <f t="shared" si="12"/>
        <v>-</v>
      </c>
      <c r="DN6" s="22" t="str">
        <f t="shared" si="12"/>
        <v>-</v>
      </c>
      <c r="DO6" s="22" t="str">
        <f t="shared" si="12"/>
        <v>-</v>
      </c>
      <c r="DP6" s="22">
        <f t="shared" si="12"/>
        <v>31.44</v>
      </c>
      <c r="DQ6" s="22">
        <f t="shared" si="12"/>
        <v>35.43</v>
      </c>
      <c r="DR6" s="21" t="str">
        <f>IF(DR7="","",IF(DR7="-","【-】","【"&amp;SUBSTITUTE(TEXT(DR7,"#,##0.00"),"-","△")&amp;"】"))</f>
        <v>【35.99】</v>
      </c>
      <c r="DS6" s="22" t="str">
        <f>IF(DS7="",NA(),DS7)</f>
        <v>-</v>
      </c>
      <c r="DT6" s="22" t="str">
        <f t="shared" ref="DT6:EB6" si="13">IF(DT7="",NA(),DT7)</f>
        <v>-</v>
      </c>
      <c r="DU6" s="22" t="str">
        <f t="shared" si="13"/>
        <v>-</v>
      </c>
      <c r="DV6" s="22">
        <f t="shared" si="13"/>
        <v>10.69</v>
      </c>
      <c r="DW6" s="22">
        <f t="shared" si="13"/>
        <v>12.8</v>
      </c>
      <c r="DX6" s="22" t="str">
        <f t="shared" si="13"/>
        <v>-</v>
      </c>
      <c r="DY6" s="22" t="str">
        <f t="shared" si="13"/>
        <v>-</v>
      </c>
      <c r="DZ6" s="22" t="str">
        <f t="shared" si="13"/>
        <v>-</v>
      </c>
      <c r="EA6" s="22">
        <f t="shared" si="13"/>
        <v>10.78</v>
      </c>
      <c r="EB6" s="22">
        <f t="shared" si="13"/>
        <v>11.16</v>
      </c>
      <c r="EC6" s="21" t="str">
        <f>IF(EC7="","",IF(EC7="-","【-】","【"&amp;SUBSTITUTE(TEXT(EC7,"#,##0.00"),"-","△")&amp;"】"))</f>
        <v>【17.28】</v>
      </c>
      <c r="ED6" s="22" t="str">
        <f>IF(ED7="",NA(),ED7)</f>
        <v>-</v>
      </c>
      <c r="EE6" s="22" t="str">
        <f t="shared" ref="EE6:EM6" si="14">IF(EE7="",NA(),EE7)</f>
        <v>-</v>
      </c>
      <c r="EF6" s="22" t="str">
        <f t="shared" si="14"/>
        <v>-</v>
      </c>
      <c r="EG6" s="22">
        <f t="shared" si="14"/>
        <v>7.0000000000000007E-2</v>
      </c>
      <c r="EH6" s="22">
        <f t="shared" si="14"/>
        <v>0.18</v>
      </c>
      <c r="EI6" s="22" t="str">
        <f t="shared" si="14"/>
        <v>-</v>
      </c>
      <c r="EJ6" s="22" t="str">
        <f t="shared" si="14"/>
        <v>-</v>
      </c>
      <c r="EK6" s="22" t="str">
        <f t="shared" si="14"/>
        <v>-</v>
      </c>
      <c r="EL6" s="22">
        <f t="shared" si="14"/>
        <v>0.26</v>
      </c>
      <c r="EM6" s="22">
        <f t="shared" si="14"/>
        <v>0.28999999999999998</v>
      </c>
      <c r="EN6" s="21" t="str">
        <f>IF(EN7="","",IF(EN7="-","【-】","【"&amp;SUBSTITUTE(TEXT(EN7,"#,##0.00"),"-","△")&amp;"】"))</f>
        <v>【0.32】</v>
      </c>
    </row>
    <row r="7" spans="1:144" s="23" customFormat="1" x14ac:dyDescent="0.15">
      <c r="A7" s="15"/>
      <c r="B7" s="24">
        <v>2021</v>
      </c>
      <c r="C7" s="24">
        <v>32034</v>
      </c>
      <c r="D7" s="24">
        <v>46</v>
      </c>
      <c r="E7" s="24">
        <v>1</v>
      </c>
      <c r="F7" s="24">
        <v>0</v>
      </c>
      <c r="G7" s="24">
        <v>5</v>
      </c>
      <c r="H7" s="24" t="s">
        <v>93</v>
      </c>
      <c r="I7" s="24" t="s">
        <v>94</v>
      </c>
      <c r="J7" s="24" t="s">
        <v>95</v>
      </c>
      <c r="K7" s="24" t="s">
        <v>96</v>
      </c>
      <c r="L7" s="24" t="s">
        <v>97</v>
      </c>
      <c r="M7" s="24" t="s">
        <v>98</v>
      </c>
      <c r="N7" s="25" t="s">
        <v>99</v>
      </c>
      <c r="O7" s="25">
        <v>43.01</v>
      </c>
      <c r="P7" s="25">
        <v>95.36</v>
      </c>
      <c r="Q7" s="25">
        <v>4180</v>
      </c>
      <c r="R7" s="25">
        <v>34285</v>
      </c>
      <c r="S7" s="25">
        <v>322.51</v>
      </c>
      <c r="T7" s="25">
        <v>106.31</v>
      </c>
      <c r="U7" s="25">
        <v>5285</v>
      </c>
      <c r="V7" s="25">
        <v>10.45</v>
      </c>
      <c r="W7" s="25">
        <v>505.74</v>
      </c>
      <c r="X7" s="25" t="s">
        <v>99</v>
      </c>
      <c r="Y7" s="25" t="s">
        <v>99</v>
      </c>
      <c r="Z7" s="25" t="s">
        <v>99</v>
      </c>
      <c r="AA7" s="25">
        <v>82.89</v>
      </c>
      <c r="AB7" s="25">
        <v>88.66</v>
      </c>
      <c r="AC7" s="25" t="s">
        <v>99</v>
      </c>
      <c r="AD7" s="25" t="s">
        <v>99</v>
      </c>
      <c r="AE7" s="25" t="s">
        <v>99</v>
      </c>
      <c r="AF7" s="25">
        <v>103.57</v>
      </c>
      <c r="AG7" s="25">
        <v>100.97</v>
      </c>
      <c r="AH7" s="25">
        <v>105.46</v>
      </c>
      <c r="AI7" s="25" t="s">
        <v>99</v>
      </c>
      <c r="AJ7" s="25" t="s">
        <v>99</v>
      </c>
      <c r="AK7" s="25" t="s">
        <v>99</v>
      </c>
      <c r="AL7" s="25">
        <v>54.93</v>
      </c>
      <c r="AM7" s="25">
        <v>86.12</v>
      </c>
      <c r="AN7" s="25" t="s">
        <v>99</v>
      </c>
      <c r="AO7" s="25" t="s">
        <v>99</v>
      </c>
      <c r="AP7" s="25" t="s">
        <v>99</v>
      </c>
      <c r="AQ7" s="25">
        <v>5.78</v>
      </c>
      <c r="AR7" s="25">
        <v>8.73</v>
      </c>
      <c r="AS7" s="25">
        <v>28.96</v>
      </c>
      <c r="AT7" s="25" t="s">
        <v>99</v>
      </c>
      <c r="AU7" s="25" t="s">
        <v>99</v>
      </c>
      <c r="AV7" s="25" t="s">
        <v>99</v>
      </c>
      <c r="AW7" s="25">
        <v>67.45</v>
      </c>
      <c r="AX7" s="25">
        <v>83.63</v>
      </c>
      <c r="AY7" s="25" t="s">
        <v>99</v>
      </c>
      <c r="AZ7" s="25" t="s">
        <v>99</v>
      </c>
      <c r="BA7" s="25" t="s">
        <v>99</v>
      </c>
      <c r="BB7" s="25">
        <v>92.24</v>
      </c>
      <c r="BC7" s="25">
        <v>116</v>
      </c>
      <c r="BD7" s="25">
        <v>185.62</v>
      </c>
      <c r="BE7" s="25" t="s">
        <v>99</v>
      </c>
      <c r="BF7" s="25" t="s">
        <v>99</v>
      </c>
      <c r="BG7" s="25" t="s">
        <v>99</v>
      </c>
      <c r="BH7" s="25">
        <v>2025</v>
      </c>
      <c r="BI7" s="25">
        <v>1744.84</v>
      </c>
      <c r="BJ7" s="25" t="s">
        <v>99</v>
      </c>
      <c r="BK7" s="25" t="s">
        <v>99</v>
      </c>
      <c r="BL7" s="25" t="s">
        <v>99</v>
      </c>
      <c r="BM7" s="25">
        <v>1546.97</v>
      </c>
      <c r="BN7" s="25">
        <v>1471.36</v>
      </c>
      <c r="BO7" s="25">
        <v>1125.3900000000001</v>
      </c>
      <c r="BP7" s="25" t="s">
        <v>99</v>
      </c>
      <c r="BQ7" s="25" t="s">
        <v>99</v>
      </c>
      <c r="BR7" s="25" t="s">
        <v>99</v>
      </c>
      <c r="BS7" s="25">
        <v>27.61</v>
      </c>
      <c r="BT7" s="25">
        <v>34.35</v>
      </c>
      <c r="BU7" s="25" t="s">
        <v>99</v>
      </c>
      <c r="BV7" s="25" t="s">
        <v>99</v>
      </c>
      <c r="BW7" s="25" t="s">
        <v>99</v>
      </c>
      <c r="BX7" s="25">
        <v>51.1</v>
      </c>
      <c r="BY7" s="25">
        <v>51.76</v>
      </c>
      <c r="BZ7" s="25">
        <v>60.84</v>
      </c>
      <c r="CA7" s="25" t="s">
        <v>99</v>
      </c>
      <c r="CB7" s="25" t="s">
        <v>99</v>
      </c>
      <c r="CC7" s="25" t="s">
        <v>99</v>
      </c>
      <c r="CD7" s="25">
        <v>699.42</v>
      </c>
      <c r="CE7" s="25">
        <v>677.46</v>
      </c>
      <c r="CF7" s="25" t="s">
        <v>99</v>
      </c>
      <c r="CG7" s="25" t="s">
        <v>99</v>
      </c>
      <c r="CH7" s="25" t="s">
        <v>99</v>
      </c>
      <c r="CI7" s="25">
        <v>269.64</v>
      </c>
      <c r="CJ7" s="25">
        <v>276.18</v>
      </c>
      <c r="CK7" s="25">
        <v>272.95</v>
      </c>
      <c r="CL7" s="25" t="s">
        <v>99</v>
      </c>
      <c r="CM7" s="25" t="s">
        <v>99</v>
      </c>
      <c r="CN7" s="25" t="s">
        <v>99</v>
      </c>
      <c r="CO7" s="25">
        <v>58.85</v>
      </c>
      <c r="CP7" s="25">
        <v>52.4</v>
      </c>
      <c r="CQ7" s="25" t="s">
        <v>99</v>
      </c>
      <c r="CR7" s="25" t="s">
        <v>99</v>
      </c>
      <c r="CS7" s="25" t="s">
        <v>99</v>
      </c>
      <c r="CT7" s="25">
        <v>54.14</v>
      </c>
      <c r="CU7" s="25">
        <v>53.79</v>
      </c>
      <c r="CV7" s="25">
        <v>51.15</v>
      </c>
      <c r="CW7" s="25" t="s">
        <v>99</v>
      </c>
      <c r="CX7" s="25" t="s">
        <v>99</v>
      </c>
      <c r="CY7" s="25" t="s">
        <v>99</v>
      </c>
      <c r="CZ7" s="25">
        <v>61.16</v>
      </c>
      <c r="DA7" s="25">
        <v>65.75</v>
      </c>
      <c r="DB7" s="25" t="s">
        <v>99</v>
      </c>
      <c r="DC7" s="25" t="s">
        <v>99</v>
      </c>
      <c r="DD7" s="25" t="s">
        <v>99</v>
      </c>
      <c r="DE7" s="25">
        <v>76.239999999999995</v>
      </c>
      <c r="DF7" s="25">
        <v>73.81</v>
      </c>
      <c r="DG7" s="25">
        <v>74.540000000000006</v>
      </c>
      <c r="DH7" s="25" t="s">
        <v>99</v>
      </c>
      <c r="DI7" s="25" t="s">
        <v>99</v>
      </c>
      <c r="DJ7" s="25" t="s">
        <v>99</v>
      </c>
      <c r="DK7" s="25">
        <v>6.08</v>
      </c>
      <c r="DL7" s="25">
        <v>11.07</v>
      </c>
      <c r="DM7" s="25" t="s">
        <v>99</v>
      </c>
      <c r="DN7" s="25" t="s">
        <v>99</v>
      </c>
      <c r="DO7" s="25" t="s">
        <v>99</v>
      </c>
      <c r="DP7" s="25">
        <v>31.44</v>
      </c>
      <c r="DQ7" s="25">
        <v>35.43</v>
      </c>
      <c r="DR7" s="25">
        <v>35.99</v>
      </c>
      <c r="DS7" s="25" t="s">
        <v>99</v>
      </c>
      <c r="DT7" s="25" t="s">
        <v>99</v>
      </c>
      <c r="DU7" s="25" t="s">
        <v>99</v>
      </c>
      <c r="DV7" s="25">
        <v>10.69</v>
      </c>
      <c r="DW7" s="25">
        <v>12.8</v>
      </c>
      <c r="DX7" s="25" t="s">
        <v>99</v>
      </c>
      <c r="DY7" s="25" t="s">
        <v>99</v>
      </c>
      <c r="DZ7" s="25" t="s">
        <v>99</v>
      </c>
      <c r="EA7" s="25">
        <v>10.78</v>
      </c>
      <c r="EB7" s="25">
        <v>11.16</v>
      </c>
      <c r="EC7" s="25">
        <v>17.28</v>
      </c>
      <c r="ED7" s="25" t="s">
        <v>99</v>
      </c>
      <c r="EE7" s="25" t="s">
        <v>99</v>
      </c>
      <c r="EF7" s="25" t="s">
        <v>99</v>
      </c>
      <c r="EG7" s="25">
        <v>7.0000000000000007E-2</v>
      </c>
      <c r="EH7" s="25">
        <v>0.18</v>
      </c>
      <c r="EI7" s="25" t="s">
        <v>99</v>
      </c>
      <c r="EJ7" s="25" t="s">
        <v>99</v>
      </c>
      <c r="EK7" s="25" t="s">
        <v>99</v>
      </c>
      <c r="EL7" s="25">
        <v>0.26</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大船渡市</cp:lastModifiedBy>
  <cp:lastPrinted>2023-01-31T23:27:45Z</cp:lastPrinted>
  <dcterms:created xsi:type="dcterms:W3CDTF">2022-12-01T00:52:37Z</dcterms:created>
  <dcterms:modified xsi:type="dcterms:W3CDTF">2023-01-31T23:28:19Z</dcterms:modified>
  <cp:category/>
</cp:coreProperties>
</file>