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W57tw6dHgRUbQe3tBPczccbFJfcKVuP9Zcr88NRyukwJlO1MLHuDPEIUI/e4WXj4R2mZdmHtOI8dQVjl0QAPDg==" workbookSaltValue="UB6JmvlpvebRZ5CVadx+Cg==" workbookSpinCount="100000" lockStructure="1"/>
  <bookViews>
    <workbookView xWindow="0" yWindow="0" windowWidth="15360" windowHeight="7632"/>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<sst xmlns="http://schemas.openxmlformats.org/spreadsheetml/2006/main" count="239" uniqueCount="111">
  <si>
    <t>⑦施設利用率(％)</t>
    <rPh sb="1" eb="3">
      <t>シセツ</t>
    </rPh>
    <rPh sb="3" eb="6">
      <t>リヨウリツ</t>
    </rPh>
    <phoneticPr fontId="2"/>
  </si>
  <si>
    <t>人口密度</t>
    <rPh sb="0" eb="2">
      <t>ジンコウ</t>
    </rPh>
    <rPh sb="2" eb="4">
      <t>ミツド</t>
    </rPh>
    <phoneticPr fontId="2"/>
  </si>
  <si>
    <t>経営比較分析表（平成30年度決算）</t>
  </si>
  <si>
    <t>処理区域内人口</t>
  </si>
  <si>
    <t>業務名</t>
    <rPh sb="2" eb="3">
      <t>メイ</t>
    </rPh>
    <phoneticPr fontId="2"/>
  </si>
  <si>
    <t>事業名</t>
  </si>
  <si>
    <t>事業CD</t>
    <rPh sb="0" eb="2">
      <t>ジギョウ</t>
    </rPh>
    <phoneticPr fontId="2"/>
  </si>
  <si>
    <t>業種CD</t>
    <rPh sb="0" eb="2">
      <t>ギョウシュ</t>
    </rPh>
    <phoneticPr fontId="2"/>
  </si>
  <si>
    <t>管理者の情報</t>
    <rPh sb="0" eb="3">
      <t>カンリシャ</t>
    </rPh>
    <rPh sb="4" eb="6">
      <t>ジョウホウ</t>
    </rPh>
    <phoneticPr fontId="2"/>
  </si>
  <si>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</si>
  <si>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</si>
  <si>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2"/>
  </si>
  <si>
    <t>1⑤</t>
  </si>
  <si>
    <t>業種名</t>
    <rPh sb="2" eb="3">
      <t>メイ</t>
    </rPh>
    <phoneticPr fontId="2"/>
  </si>
  <si>
    <t>■</t>
  </si>
  <si>
    <t>類似団体区分</t>
    <rPh sb="4" eb="6">
      <t>クブン</t>
    </rPh>
    <phoneticPr fontId="2"/>
  </si>
  <si>
    <t>⑤経費回収率(％)</t>
  </si>
  <si>
    <t>人口（人）</t>
    <rPh sb="0" eb="2">
      <t>ジンコウ</t>
    </rPh>
    <rPh sb="3" eb="4">
      <t>ヒト</t>
    </rPh>
    <phoneticPr fontId="2"/>
  </si>
  <si>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</si>
  <si>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2"/>
  </si>
  <si>
    <t>大項目</t>
    <rPh sb="0" eb="3">
      <t>ダイコウモク</t>
    </rPh>
    <phoneticPr fontId="2"/>
  </si>
  <si>
    <t>当該団体値（当該値）</t>
    <rPh sb="2" eb="4">
      <t>ダンタイ</t>
    </rPh>
    <phoneticPr fontId="2"/>
  </si>
  <si>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</si>
  <si>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</si>
  <si>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</si>
  <si>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2"/>
  </si>
  <si>
    <t>普及率(％)</t>
  </si>
  <si>
    <t>①収益的収支比率(％)</t>
    <rPh sb="1" eb="4">
      <t>シュウエキテキ</t>
    </rPh>
    <phoneticPr fontId="2"/>
  </si>
  <si>
    <t>1. 経営の健全性・効率性</t>
  </si>
  <si>
    <t>有収率(％)</t>
    <rPh sb="0" eb="1">
      <t>ユウ</t>
    </rPh>
    <rPh sb="1" eb="3">
      <t>シュウリツ</t>
    </rPh>
    <phoneticPr fontId="2"/>
  </si>
  <si>
    <t>③流動比率(％)</t>
    <rPh sb="1" eb="3">
      <t>リュウドウ</t>
    </rPh>
    <rPh sb="3" eb="5">
      <t>ヒリツ</t>
    </rPh>
    <phoneticPr fontId="2"/>
  </si>
  <si>
    <t>処理区域内人口(人)</t>
    <rPh sb="0" eb="2">
      <t>ショリ</t>
    </rPh>
    <rPh sb="2" eb="5">
      <t>クイキナイ</t>
    </rPh>
    <phoneticPr fontId="2"/>
  </si>
  <si>
    <t>平成30年度全国平均</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</si>
  <si>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2"/>
  </si>
  <si>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2"/>
  </si>
  <si>
    <t>1⑧</t>
  </si>
  <si>
    <t>年度</t>
    <rPh sb="0" eb="2">
      <t>ネンド</t>
    </rPh>
    <phoneticPr fontId="2"/>
  </si>
  <si>
    <t>－</t>
  </si>
  <si>
    <t>類似団体平均値（平均値）</t>
  </si>
  <si>
    <t>2①</t>
  </si>
  <si>
    <t>【】</t>
  </si>
  <si>
    <t>分析欄</t>
    <rPh sb="0" eb="2">
      <t>ブンセキ</t>
    </rPh>
    <rPh sb="2" eb="3">
      <t>ラン</t>
    </rPh>
    <phoneticPr fontId="2"/>
  </si>
  <si>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</si>
  <si>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</si>
  <si>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</si>
  <si>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</si>
  <si>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2"/>
  </si>
  <si>
    <t>全国平均</t>
    <rPh sb="0" eb="2">
      <t>ゼンコク</t>
    </rPh>
    <rPh sb="2" eb="4">
      <t>ヘイキン</t>
    </rPh>
    <phoneticPr fontId="2"/>
  </si>
  <si>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</si>
  <si>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</si>
  <si>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</si>
  <si>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</si>
  <si>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</si>
  <si>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</si>
  <si>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</si>
  <si>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</si>
  <si>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2"/>
  </si>
  <si>
    <t>下水道事業(法非適用)</t>
    <rPh sb="3" eb="5">
      <t>ジギョウ</t>
    </rPh>
    <rPh sb="6" eb="7">
      <t>ホウ</t>
    </rPh>
    <rPh sb="7" eb="8">
      <t>ヒ</t>
    </rPh>
    <rPh sb="8" eb="10">
      <t>テキヨウ</t>
    </rPh>
    <phoneticPr fontId="2"/>
  </si>
  <si>
    <t>基本情報</t>
    <rPh sb="0" eb="2">
      <t>キホン</t>
    </rPh>
    <rPh sb="2" eb="4">
      <t>ジョウホウ</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</si>
  <si>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</si>
  <si>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</si>
  <si>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</si>
  <si>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</si>
  <si>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中項目</t>
    <rPh sb="0" eb="1">
      <t>チュウ</t>
    </rPh>
    <rPh sb="1" eb="3">
      <t>コウモク</t>
    </rPh>
    <phoneticPr fontId="2"/>
  </si>
  <si>
    <t>⑥汚水処理原価(円)</t>
    <rPh sb="1" eb="3">
      <t>オスイ</t>
    </rPh>
    <rPh sb="3" eb="5">
      <t>ショリ</t>
    </rPh>
    <rPh sb="5" eb="7">
      <t>ゲンカ</t>
    </rPh>
    <rPh sb="8" eb="9">
      <t>エン</t>
    </rPh>
    <phoneticPr fontId="2"/>
  </si>
  <si>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</si>
  <si>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</si>
  <si>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</si>
  <si>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</si>
  <si>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</si>
  <si>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</si>
  <si>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</si>
  <si>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</si>
  <si>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</si>
  <si>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</si>
  <si>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</si>
  <si>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</si>
  <si>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</si>
  <si>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</si>
  <si>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</si>
  <si>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</si>
  <si>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</si>
  <si>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処理区域面積</t>
  </si>
  <si>
    <t>処理区域内人口密度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</si>
  <si>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</si>
  <si>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</si>
  <si>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</si>
  <si>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</si>
  <si>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</si>
  <si>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類似団体平均(N-4)</t>
  </si>
  <si>
    <t>全国平均</t>
  </si>
  <si>
    <t>類似団体平均(N-3)</t>
  </si>
  <si>
    <t>類似団体平均(N-2)</t>
  </si>
  <si>
    <t>類似団体平均(N-1)</t>
  </si>
  <si>
    <t>類似団体平均(N)</t>
  </si>
  <si>
    <t>参照用</t>
    <rPh sb="0" eb="3">
      <t>サンショウヨウ</t>
    </rPh>
    <phoneticPr fontId="2"/>
  </si>
  <si>
    <t>岩手県　一戸町</t>
  </si>
  <si>
    <t>法非適用</t>
  </si>
  <si>
    <t>下水道事業</t>
  </si>
  <si>
    <t>特定地域生活排水処理</t>
  </si>
  <si>
    <t>K2</t>
  </si>
  <si>
    <t>非設置</t>
  </si>
  <si>
    <t>該当数値なし</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</si>
  <si>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</si>
  <si>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</si>
  <si>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</si>
  <si>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</si>
  <si>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</si>
  <si>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　浄化槽躯体の耐用年数については、実態として30～50年程度とされている（持続的な汚水処理システム構築に向けた都道府県構想マニュアルより）。
　特定地域生活排水処理事業は供用開始から15年経過したところであり、老朽化による浄化槽躯体の更新を行った実績はない。</t>
    <rPh sb="1" eb="4">
      <t>ジョウカソウ</t>
    </rPh>
    <rPh sb="4" eb="6">
      <t>クタイ</t>
    </rPh>
    <rPh sb="7" eb="9">
      <t>タイヨウ</t>
    </rPh>
    <rPh sb="9" eb="11">
      <t>ネンスウ</t>
    </rPh>
    <rPh sb="17" eb="19">
      <t>ジッタイ</t>
    </rPh>
    <rPh sb="27" eb="28">
      <t>ネン</t>
    </rPh>
    <rPh sb="28" eb="30">
      <t>テイド</t>
    </rPh>
    <rPh sb="37" eb="40">
      <t>ジゾクテキ</t>
    </rPh>
    <rPh sb="41" eb="43">
      <t>オスイ</t>
    </rPh>
    <rPh sb="43" eb="45">
      <t>ショリ</t>
    </rPh>
    <rPh sb="49" eb="51">
      <t>コウチク</t>
    </rPh>
    <rPh sb="52" eb="53">
      <t>ム</t>
    </rPh>
    <rPh sb="55" eb="59">
      <t>トドウフケン</t>
    </rPh>
    <rPh sb="59" eb="61">
      <t>コウソウ</t>
    </rPh>
    <rPh sb="72" eb="74">
      <t>トクテイ</t>
    </rPh>
    <rPh sb="74" eb="76">
      <t>チイキ</t>
    </rPh>
    <rPh sb="76" eb="78">
      <t>セイカツ</t>
    </rPh>
    <rPh sb="78" eb="80">
      <t>ハイスイ</t>
    </rPh>
    <rPh sb="80" eb="82">
      <t>ショリ</t>
    </rPh>
    <rPh sb="82" eb="84">
      <t>ジギョウ</t>
    </rPh>
    <rPh sb="85" eb="87">
      <t>キョウヨウ</t>
    </rPh>
    <rPh sb="87" eb="89">
      <t>カイシ</t>
    </rPh>
    <rPh sb="93" eb="94">
      <t>ネン</t>
    </rPh>
    <rPh sb="94" eb="96">
      <t>ケイカ</t>
    </rPh>
    <rPh sb="105" eb="108">
      <t>ロウキュウカ</t>
    </rPh>
    <rPh sb="111" eb="114">
      <t>ジョウカソウ</t>
    </rPh>
    <rPh sb="114" eb="116">
      <t>クタイ</t>
    </rPh>
    <rPh sb="117" eb="119">
      <t>コウシン</t>
    </rPh>
    <rPh sb="120" eb="121">
      <t>オコナ</t>
    </rPh>
    <rPh sb="123" eb="125">
      <t>ジッセキ</t>
    </rPh>
    <phoneticPr fontId="2"/>
  </si>
  <si>
    <t>　特定地域生活排水処理事業については、収益的収支比率、及び経費回収率が示すように、現状として類似団体に比べ良好な状態にある。
　一方で、新たな設備投資を行っていく必要があるが、今後総費用に占める元利償還金割合が増加していくことが見込まれるため、地方債の新規発行の抑制に努める必要がある。
　このため、今後新規に設置する浄化槽については、使用者の実態に即し人槽の小規模化を図るなど過大な設備投資を抑制するとともに、経営指標を注視した事業運営を図る必要がある。</t>
    <rPh sb="1" eb="3">
      <t>トクテイ</t>
    </rPh>
    <rPh sb="3" eb="5">
      <t>チイキ</t>
    </rPh>
    <rPh sb="5" eb="7">
      <t>セイカツ</t>
    </rPh>
    <rPh sb="7" eb="9">
      <t>ハイスイ</t>
    </rPh>
    <rPh sb="9" eb="11">
      <t>ショリ</t>
    </rPh>
    <rPh sb="11" eb="13">
      <t>ジギョウ</t>
    </rPh>
    <rPh sb="19" eb="22">
      <t>シュウエキテキ</t>
    </rPh>
    <rPh sb="22" eb="24">
      <t>シュウシ</t>
    </rPh>
    <rPh sb="24" eb="26">
      <t>ヒリツ</t>
    </rPh>
    <rPh sb="27" eb="28">
      <t>オヨ</t>
    </rPh>
    <rPh sb="29" eb="31">
      <t>ケイヒ</t>
    </rPh>
    <rPh sb="31" eb="33">
      <t>カイシュウ</t>
    </rPh>
    <rPh sb="33" eb="34">
      <t>リツ</t>
    </rPh>
    <rPh sb="35" eb="36">
      <t>シメ</t>
    </rPh>
    <rPh sb="41" eb="43">
      <t>ゲンジョウ</t>
    </rPh>
    <rPh sb="46" eb="48">
      <t>ルイジ</t>
    </rPh>
    <rPh sb="48" eb="50">
      <t>ダンタイ</t>
    </rPh>
    <rPh sb="51" eb="52">
      <t>クラ</t>
    </rPh>
    <rPh sb="53" eb="55">
      <t>リョウコウ</t>
    </rPh>
    <rPh sb="56" eb="58">
      <t>ジョウタイ</t>
    </rPh>
    <rPh sb="64" eb="66">
      <t>イッポウ</t>
    </rPh>
    <rPh sb="68" eb="69">
      <t>アラ</t>
    </rPh>
    <rPh sb="71" eb="73">
      <t>セツビ</t>
    </rPh>
    <rPh sb="73" eb="75">
      <t>トウシ</t>
    </rPh>
    <rPh sb="76" eb="77">
      <t>オコナ</t>
    </rPh>
    <rPh sb="81" eb="83">
      <t>ヒツヨウ</t>
    </rPh>
    <rPh sb="88" eb="90">
      <t>コンゴ</t>
    </rPh>
    <rPh sb="90" eb="93">
      <t>ソウヒヨウ</t>
    </rPh>
    <rPh sb="94" eb="95">
      <t>シ</t>
    </rPh>
    <rPh sb="97" eb="99">
      <t>ガンリ</t>
    </rPh>
    <rPh sb="99" eb="102">
      <t>ショウカンキン</t>
    </rPh>
    <rPh sb="102" eb="104">
      <t>ワリアイ</t>
    </rPh>
    <rPh sb="105" eb="107">
      <t>ゾウカ</t>
    </rPh>
    <rPh sb="114" eb="116">
      <t>ミコ</t>
    </rPh>
    <rPh sb="122" eb="125">
      <t>チホウサイ</t>
    </rPh>
    <rPh sb="126" eb="128">
      <t>シンキ</t>
    </rPh>
    <rPh sb="128" eb="130">
      <t>ハッコウ</t>
    </rPh>
    <rPh sb="131" eb="133">
      <t>ヨクセイ</t>
    </rPh>
    <rPh sb="134" eb="135">
      <t>ツト</t>
    </rPh>
    <rPh sb="137" eb="139">
      <t>ヒツヨウ</t>
    </rPh>
    <rPh sb="150" eb="152">
      <t>コンゴ</t>
    </rPh>
    <rPh sb="152" eb="154">
      <t>シンキ</t>
    </rPh>
    <rPh sb="155" eb="157">
      <t>セッチ</t>
    </rPh>
    <rPh sb="159" eb="162">
      <t>ジョウカソウ</t>
    </rPh>
    <rPh sb="168" eb="170">
      <t>シヨウ</t>
    </rPh>
    <rPh sb="170" eb="171">
      <t>シャ</t>
    </rPh>
    <rPh sb="172" eb="174">
      <t>ジッタイ</t>
    </rPh>
    <rPh sb="175" eb="176">
      <t>ソク</t>
    </rPh>
    <rPh sb="177" eb="178">
      <t>ニン</t>
    </rPh>
    <rPh sb="178" eb="179">
      <t>ソウ</t>
    </rPh>
    <rPh sb="180" eb="184">
      <t>ショウキボカ</t>
    </rPh>
    <rPh sb="185" eb="186">
      <t>ハカ</t>
    </rPh>
    <rPh sb="189" eb="191">
      <t>カダイ</t>
    </rPh>
    <rPh sb="192" eb="194">
      <t>セツビ</t>
    </rPh>
    <rPh sb="194" eb="196">
      <t>トウシ</t>
    </rPh>
    <rPh sb="197" eb="199">
      <t>ヨクセイ</t>
    </rPh>
    <rPh sb="206" eb="208">
      <t>ケイエイ</t>
    </rPh>
    <rPh sb="208" eb="210">
      <t>シヒョウ</t>
    </rPh>
    <rPh sb="211" eb="213">
      <t>チュウシ</t>
    </rPh>
    <rPh sb="215" eb="217">
      <t>ジギョウ</t>
    </rPh>
    <rPh sb="217" eb="219">
      <t>ウンエイ</t>
    </rPh>
    <rPh sb="220" eb="221">
      <t>ハカ</t>
    </rPh>
    <rPh sb="222" eb="224">
      <t>ヒツヨウ</t>
    </rPh>
    <phoneticPr fontId="2"/>
  </si>
  <si>
    <t>①収益的収支比率については、単年度の黒字を示している。今後は、新たな設備投資に伴い元利償還金が増加していくことが想定されるため、新規の地方債発行の抑制に努める必要がある。また、効率的な施設管理による維持管理費の削減にも努めていく。
④企業債残高対事業規模比率については、毎年度新規の設備投資を行っていることから、今後も同水準で推移することが想定されるが、収支状況、将来の元利償還の負担に留意し、新規の地方債発行の抑制に努める必要がある。
⑤経費回収率については、類似団体に比べ良好な値を示しているが、将来の元利償還に係る負担増が想定されるため、効率的な経営を行い、汚水処理費用の削減に努めていく必要がある。
⑥汚水処理原価については、類似団体に比べ良好な値を示しているが、将来の元利償還に係る負担増が想定されるため、効率的な経営を行い、汚水処理費用の削減に努めていく必要がある。
⑦施設利用率については、浄化槽の規格が使用水量実態ではなく、原則として延床面積で決定されていることなどが類似団体に比べ低い値を示す一因であると考えられる。一方で、新規に設置する浄化槽については使用実態に即し、人槽の小規模化を図るなど効率的な施設利用の達成を図る必要がある。
⑧水洗化率については、浄化槽については設置希望者にのみ設置を行っているため、類似団体に比べ高い値を示しており、現状維持を図るものとする。</t>
    <rPh sb="1" eb="4">
      <t>シュウエキテキ</t>
    </rPh>
    <rPh sb="4" eb="6">
      <t>シュウシ</t>
    </rPh>
    <rPh sb="6" eb="8">
      <t>ヒリツ</t>
    </rPh>
    <rPh sb="14" eb="17">
      <t>タンネンド</t>
    </rPh>
    <rPh sb="18" eb="20">
      <t>クロジ</t>
    </rPh>
    <rPh sb="21" eb="22">
      <t>シメ</t>
    </rPh>
    <rPh sb="27" eb="29">
      <t>コンゴ</t>
    </rPh>
    <rPh sb="31" eb="32">
      <t>アラ</t>
    </rPh>
    <rPh sb="34" eb="36">
      <t>セツビ</t>
    </rPh>
    <rPh sb="36" eb="38">
      <t>トウシ</t>
    </rPh>
    <rPh sb="39" eb="40">
      <t>トモナ</t>
    </rPh>
    <rPh sb="41" eb="43">
      <t>ガンリ</t>
    </rPh>
    <rPh sb="43" eb="46">
      <t>ショウカンキン</t>
    </rPh>
    <rPh sb="47" eb="49">
      <t>ゾウカ</t>
    </rPh>
    <rPh sb="56" eb="58">
      <t>ソウテイ</t>
    </rPh>
    <rPh sb="64" eb="66">
      <t>シンキ</t>
    </rPh>
    <rPh sb="67" eb="70">
      <t>チホウサイ</t>
    </rPh>
    <rPh sb="70" eb="72">
      <t>ハッコウ</t>
    </rPh>
    <rPh sb="73" eb="75">
      <t>ヨクセイ</t>
    </rPh>
    <rPh sb="76" eb="77">
      <t>ツト</t>
    </rPh>
    <rPh sb="79" eb="81">
      <t>ヒツヨウ</t>
    </rPh>
    <rPh sb="88" eb="91">
      <t>コウリツテキ</t>
    </rPh>
    <rPh sb="92" eb="94">
      <t>シセツ</t>
    </rPh>
    <rPh sb="94" eb="96">
      <t>カンリ</t>
    </rPh>
    <rPh sb="99" eb="101">
      <t>イジ</t>
    </rPh>
    <rPh sb="101" eb="104">
      <t>カンリヒ</t>
    </rPh>
    <rPh sb="105" eb="107">
      <t>サクゲン</t>
    </rPh>
    <rPh sb="109" eb="110">
      <t>ツト</t>
    </rPh>
    <rPh sb="117" eb="119">
      <t>キギョウ</t>
    </rPh>
    <rPh sb="119" eb="120">
      <t>サイ</t>
    </rPh>
    <rPh sb="120" eb="122">
      <t>ザンダカ</t>
    </rPh>
    <rPh sb="122" eb="123">
      <t>タイ</t>
    </rPh>
    <rPh sb="123" eb="125">
      <t>ジギョウ</t>
    </rPh>
    <rPh sb="125" eb="127">
      <t>キボ</t>
    </rPh>
    <rPh sb="127" eb="129">
      <t>ヒリツ</t>
    </rPh>
    <rPh sb="135" eb="138">
      <t>マイネンド</t>
    </rPh>
    <rPh sb="138" eb="140">
      <t>シンキ</t>
    </rPh>
    <rPh sb="141" eb="143">
      <t>セツビ</t>
    </rPh>
    <rPh sb="143" eb="145">
      <t>トウシ</t>
    </rPh>
    <rPh sb="146" eb="147">
      <t>オコナ</t>
    </rPh>
    <rPh sb="156" eb="158">
      <t>コンゴ</t>
    </rPh>
    <rPh sb="159" eb="160">
      <t>ドウ</t>
    </rPh>
    <rPh sb="160" eb="162">
      <t>スイジュン</t>
    </rPh>
    <rPh sb="163" eb="165">
      <t>スイイ</t>
    </rPh>
    <rPh sb="170" eb="172">
      <t>ソウテイ</t>
    </rPh>
    <rPh sb="177" eb="179">
      <t>シュウシ</t>
    </rPh>
    <rPh sb="179" eb="181">
      <t>ジョウキョウ</t>
    </rPh>
    <rPh sb="182" eb="184">
      <t>ショウライ</t>
    </rPh>
    <rPh sb="185" eb="187">
      <t>ガンリ</t>
    </rPh>
    <rPh sb="187" eb="189">
      <t>ショウカン</t>
    </rPh>
    <rPh sb="190" eb="192">
      <t>フタン</t>
    </rPh>
    <rPh sb="193" eb="195">
      <t>リュウイ</t>
    </rPh>
    <rPh sb="197" eb="199">
      <t>シンキ</t>
    </rPh>
    <rPh sb="200" eb="203">
      <t>チホウサイ</t>
    </rPh>
    <rPh sb="203" eb="205">
      <t>ハッコウ</t>
    </rPh>
    <rPh sb="206" eb="208">
      <t>ヨクセイ</t>
    </rPh>
    <rPh sb="209" eb="210">
      <t>ツト</t>
    </rPh>
    <rPh sb="212" eb="214">
      <t>ヒツヨウ</t>
    </rPh>
    <rPh sb="220" eb="222">
      <t>ケイヒ</t>
    </rPh>
    <rPh sb="222" eb="224">
      <t>カイシュウ</t>
    </rPh>
    <rPh sb="224" eb="225">
      <t>リツ</t>
    </rPh>
    <rPh sb="231" eb="233">
      <t>ルイジ</t>
    </rPh>
    <rPh sb="233" eb="235">
      <t>ダンタイ</t>
    </rPh>
    <rPh sb="236" eb="237">
      <t>クラ</t>
    </rPh>
    <rPh sb="238" eb="240">
      <t>リョウコウ</t>
    </rPh>
    <rPh sb="241" eb="242">
      <t>アタイ</t>
    </rPh>
    <rPh sb="243" eb="244">
      <t>シメ</t>
    </rPh>
    <rPh sb="250" eb="252">
      <t>ショウライ</t>
    </rPh>
    <rPh sb="253" eb="255">
      <t>ガンリ</t>
    </rPh>
    <rPh sb="255" eb="257">
      <t>ショウカン</t>
    </rPh>
    <rPh sb="258" eb="259">
      <t>カカ</t>
    </rPh>
    <rPh sb="260" eb="263">
      <t>フタンゾウ</t>
    </rPh>
    <rPh sb="264" eb="266">
      <t>ソウテイ</t>
    </rPh>
    <rPh sb="272" eb="275">
      <t>コウリツテキ</t>
    </rPh>
    <rPh sb="276" eb="278">
      <t>ケイエイ</t>
    </rPh>
    <rPh sb="279" eb="280">
      <t>オコナ</t>
    </rPh>
    <rPh sb="282" eb="284">
      <t>オスイ</t>
    </rPh>
    <rPh sb="284" eb="286">
      <t>ショリ</t>
    </rPh>
    <rPh sb="286" eb="288">
      <t>ヒヨウ</t>
    </rPh>
    <rPh sb="289" eb="291">
      <t>サクゲン</t>
    </rPh>
    <rPh sb="292" eb="293">
      <t>ツト</t>
    </rPh>
    <rPh sb="297" eb="299">
      <t>ヒツヨウ</t>
    </rPh>
    <rPh sb="305" eb="307">
      <t>オスイ</t>
    </rPh>
    <rPh sb="307" eb="309">
      <t>ショリ</t>
    </rPh>
    <rPh sb="309" eb="311">
      <t>ゲンカ</t>
    </rPh>
    <rPh sb="317" eb="319">
      <t>ルイジ</t>
    </rPh>
    <rPh sb="319" eb="321">
      <t>ダンタイ</t>
    </rPh>
    <rPh sb="322" eb="323">
      <t>クラ</t>
    </rPh>
    <rPh sb="324" eb="326">
      <t>リョウコウ</t>
    </rPh>
    <rPh sb="327" eb="328">
      <t>アタイ</t>
    </rPh>
    <rPh sb="329" eb="330">
      <t>シメ</t>
    </rPh>
    <rPh sb="350" eb="352">
      <t>ソウテイ</t>
    </rPh>
    <rPh sb="391" eb="393">
      <t>シセツ</t>
    </rPh>
    <rPh sb="393" eb="396">
      <t>リヨウリツ</t>
    </rPh>
    <rPh sb="402" eb="405">
      <t>ジョウカソウ</t>
    </rPh>
    <rPh sb="406" eb="408">
      <t>キカク</t>
    </rPh>
    <rPh sb="409" eb="411">
      <t>シヨウ</t>
    </rPh>
    <rPh sb="411" eb="413">
      <t>スイリョウ</t>
    </rPh>
    <rPh sb="413" eb="415">
      <t>ジッタイ</t>
    </rPh>
    <rPh sb="420" eb="422">
      <t>ゲンソク</t>
    </rPh>
    <rPh sb="425" eb="426">
      <t>ノベ</t>
    </rPh>
    <rPh sb="426" eb="429">
      <t>ユカメンセキ</t>
    </rPh>
    <rPh sb="430" eb="432">
      <t>ケッテイ</t>
    </rPh>
    <rPh sb="442" eb="444">
      <t>ルイジ</t>
    </rPh>
    <rPh sb="444" eb="446">
      <t>ダンタイ</t>
    </rPh>
    <rPh sb="447" eb="448">
      <t>クラ</t>
    </rPh>
    <rPh sb="449" eb="450">
      <t>ヒク</t>
    </rPh>
    <rPh sb="451" eb="452">
      <t>アタイ</t>
    </rPh>
    <rPh sb="453" eb="454">
      <t>シメ</t>
    </rPh>
    <rPh sb="455" eb="457">
      <t>イチイン</t>
    </rPh>
    <rPh sb="461" eb="462">
      <t>カンガ</t>
    </rPh>
    <rPh sb="467" eb="469">
      <t>イッポウ</t>
    </rPh>
    <rPh sb="471" eb="473">
      <t>シンキ</t>
    </rPh>
    <rPh sb="474" eb="476">
      <t>セッチ</t>
    </rPh>
    <rPh sb="478" eb="481">
      <t>ジョウカソウ</t>
    </rPh>
    <rPh sb="486" eb="488">
      <t>シヨウ</t>
    </rPh>
    <rPh sb="488" eb="490">
      <t>ジッタイ</t>
    </rPh>
    <rPh sb="491" eb="492">
      <t>ソク</t>
    </rPh>
    <rPh sb="494" eb="495">
      <t>ニン</t>
    </rPh>
    <rPh sb="495" eb="496">
      <t>ソウ</t>
    </rPh>
    <rPh sb="497" eb="501">
      <t>ショウキボカ</t>
    </rPh>
    <rPh sb="502" eb="503">
      <t>ハカ</t>
    </rPh>
    <rPh sb="506" eb="509">
      <t>コウリツテキ</t>
    </rPh>
    <rPh sb="510" eb="512">
      <t>シセツ</t>
    </rPh>
    <rPh sb="512" eb="514">
      <t>リヨウ</t>
    </rPh>
    <rPh sb="515" eb="517">
      <t>タッセイ</t>
    </rPh>
    <rPh sb="518" eb="519">
      <t>ハカ</t>
    </rPh>
    <rPh sb="520" eb="522">
      <t>ヒツヨウ</t>
    </rPh>
    <rPh sb="528" eb="531">
      <t>スイセンカ</t>
    </rPh>
    <rPh sb="531" eb="532">
      <t>リツ</t>
    </rPh>
    <rPh sb="538" eb="541">
      <t>ジョウカソウ</t>
    </rPh>
    <rPh sb="546" eb="548">
      <t>セッチ</t>
    </rPh>
    <rPh sb="548" eb="550">
      <t>キボウ</t>
    </rPh>
    <rPh sb="550" eb="551">
      <t>シャ</t>
    </rPh>
    <rPh sb="554" eb="556">
      <t>セッチ</t>
    </rPh>
    <rPh sb="557" eb="558">
      <t>オコナ</t>
    </rPh>
    <rPh sb="565" eb="567">
      <t>ルイジ</t>
    </rPh>
    <rPh sb="567" eb="569">
      <t>ダンタイ</t>
    </rPh>
    <rPh sb="570" eb="571">
      <t>クラ</t>
    </rPh>
    <rPh sb="572" eb="573">
      <t>タカ</t>
    </rPh>
    <rPh sb="574" eb="575">
      <t>アタイ</t>
    </rPh>
    <rPh sb="576" eb="577">
      <t>シメ</t>
    </rPh>
    <rPh sb="582" eb="584">
      <t>ゲンジョウ</t>
    </rPh>
    <rPh sb="584" eb="586">
      <t>イジ</t>
    </rPh>
    <rPh sb="587" eb="588">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</si>
</sst>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7" x14ac:knownFonts="1">
    <font>
      <sz val="11"/>
      <color theme="1"/>
      <name val="ＭＳ Ｐゴシック"/>
      <family val="3"/>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4" fillId="0" borderId="0" xfId="0" applyFont="1" applyBorder="1">
      <alignment vertical="center"/>
    </xf>
    <xf numFmtId="0" fontId="3" fillId="0" borderId="0" xfId="0" applyFont="1" applyBorder="1" applyAlignment="1">
      <alignment vertical="center"/>
    </xf>
    <xf numFmtId="0" fontId="8" fillId="0" borderId="0" xfId="0" applyFont="1" applyBorder="1" applyAlignment="1">
      <alignment horizontal="center" vertical="center"/>
    </xf>
    <xf numFmtId="0" fontId="4" fillId="0" borderId="1" xfId="0" applyFont="1" applyBorder="1">
      <alignment vertical="center"/>
    </xf>
    <xf numFmtId="0" fontId="3" fillId="0" borderId="0" xfId="0" applyFont="1" applyBorder="1" applyAlignment="1">
      <alignment horizontal="center" vertical="center"/>
    </xf>
    <xf numFmtId="0" fontId="9" fillId="0" borderId="0" xfId="0" applyFont="1" applyBorder="1">
      <alignment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vertical="center"/>
    </xf>
    <xf numFmtId="0" fontId="6" fillId="0" borderId="6"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3"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3" fillId="0" borderId="1" xfId="0" applyFont="1" applyBorder="1" applyAlignment="1">
      <alignment vertical="center"/>
    </xf>
    <xf numFmtId="0" fontId="6" fillId="0" borderId="7" xfId="0" applyFont="1" applyBorder="1" applyAlignment="1">
      <alignment vertical="center"/>
    </xf>
    <xf numFmtId="0" fontId="10" fillId="0" borderId="8" xfId="0" applyFont="1" applyBorder="1" applyAlignment="1">
      <alignment vertical="center"/>
    </xf>
    <xf numFmtId="0" fontId="11" fillId="0" borderId="8" xfId="0" applyFont="1" applyBorder="1" applyAlignment="1">
      <alignment vertical="center"/>
    </xf>
    <xf numFmtId="0" fontId="3"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79" fontId="0" fillId="0" borderId="0" xfId="0" applyNumberFormat="1">
      <alignment vertical="center"/>
    </xf>
    <xf numFmtId="0" fontId="7" fillId="0" borderId="0" xfId="0" applyFont="1">
      <alignment vertical="center"/>
    </xf>
    <xf numFmtId="177" fontId="0" fillId="5" borderId="2" xfId="2" applyNumberFormat="1" applyFont="1" applyFill="1" applyBorder="1" applyAlignment="1">
      <alignment vertical="center" shrinkToFit="1"/>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NumberFormat="1" applyFont="1" applyBorder="1" applyAlignment="1" applyProtection="1">
      <alignment horizontal="center" vertical="center"/>
      <protection hidden="1"/>
    </xf>
    <xf numFmtId="0" fontId="4" fillId="0" borderId="2" xfId="0" applyNumberFormat="1" applyFont="1" applyBorder="1" applyAlignment="1" applyProtection="1">
      <alignment horizontal="center" vertical="center" shrinkToFit="1"/>
      <protection hidden="1"/>
    </xf>
    <xf numFmtId="178" fontId="4" fillId="0" borderId="2" xfId="0" applyNumberFormat="1"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5" fillId="0" borderId="0" xfId="0" applyFont="1" applyAlignment="1">
      <alignment horizontal="center" vertical="center"/>
    </xf>
    <xf numFmtId="0" fontId="6" fillId="0" borderId="0"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13" fillId="0" borderId="4" xfId="1" applyFont="1" applyBorder="1" applyAlignment="1" applyProtection="1">
      <alignment horizontal="left" vertical="top" wrapText="1"/>
      <protection locked="0"/>
    </xf>
    <xf numFmtId="0" fontId="13" fillId="0" borderId="0" xfId="1" applyFont="1" applyBorder="1" applyAlignment="1" applyProtection="1">
      <alignment horizontal="left" vertical="top" wrapText="1"/>
      <protection locked="0"/>
    </xf>
    <xf numFmtId="0" fontId="13" fillId="0" borderId="8" xfId="1" applyFont="1" applyBorder="1" applyAlignment="1" applyProtection="1">
      <alignment horizontal="left" vertical="top" wrapText="1"/>
      <protection locked="0"/>
    </xf>
    <xf numFmtId="0" fontId="13" fillId="0" borderId="5" xfId="1" applyFont="1" applyBorder="1" applyAlignment="1" applyProtection="1">
      <alignment horizontal="left" vertical="top" wrapText="1"/>
      <protection locked="0"/>
    </xf>
    <xf numFmtId="0" fontId="13" fillId="0" borderId="1" xfId="1" applyFont="1" applyBorder="1" applyAlignment="1" applyProtection="1">
      <alignment horizontal="left" vertical="top" wrapText="1"/>
      <protection locked="0"/>
    </xf>
    <xf numFmtId="0" fontId="13" fillId="0" borderId="9" xfId="1"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5753856"/>
        <c:axId val="17575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75753856"/>
        <c:axId val="175759744"/>
      </c:lineChart>
      <c:dateAx>
        <c:axId val="175753856"/>
        <c:scaling>
          <c:orientation val="minMax"/>
        </c:scaling>
        <c:delete val="1"/>
        <c:axPos val="b"/>
        <c:numFmt formatCode="ge" sourceLinked="1"/>
        <c:majorTickMark val="none"/>
        <c:minorTickMark val="none"/>
        <c:tickLblPos val="none"/>
        <c:crossAx val="175759744"/>
        <c:crosses val="autoZero"/>
        <c:auto val="1"/>
        <c:lblOffset val="100"/>
        <c:baseTimeUnit val="years"/>
      </c:dateAx>
      <c:valAx>
        <c:axId val="1757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757538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33.47</c:v>
                </c:pt>
                <c:pt idx="1">
                  <c:v>39.69</c:v>
                </c:pt>
                <c:pt idx="2">
                  <c:v>41.92</c:v>
                </c:pt>
                <c:pt idx="3">
                  <c:v>44.27</c:v>
                </c:pt>
                <c:pt idx="4">
                  <c:v>45.43</c:v>
                </c:pt>
              </c:numCache>
            </c:numRef>
          </c:val>
        </c:ser>
        <c:dLbls>
          <c:showLegendKey val="0"/>
          <c:showVal val="0"/>
          <c:showCatName val="0"/>
          <c:showSerName val="0"/>
          <c:showPercent val="0"/>
          <c:showBubbleSize val="0"/>
        </c:dLbls>
        <c:gapWidth val="150"/>
        <c:axId val="184076544"/>
        <c:axId val="18409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59.94</c:v>
                </c:pt>
              </c:numCache>
            </c:numRef>
          </c:val>
          <c:smooth val="0"/>
        </c:ser>
        <c:dLbls>
          <c:showLegendKey val="0"/>
          <c:showVal val="0"/>
          <c:showCatName val="0"/>
          <c:showSerName val="0"/>
          <c:showPercent val="0"/>
          <c:showBubbleSize val="0"/>
        </c:dLbls>
        <c:marker val="1"/>
        <c:smooth val="0"/>
        <c:axId val="184076544"/>
        <c:axId val="184094720"/>
      </c:lineChart>
      <c:dateAx>
        <c:axId val="184076544"/>
        <c:scaling>
          <c:orientation val="minMax"/>
        </c:scaling>
        <c:delete val="1"/>
        <c:axPos val="b"/>
        <c:numFmt formatCode="ge" sourceLinked="1"/>
        <c:majorTickMark val="none"/>
        <c:minorTickMark val="none"/>
        <c:tickLblPos val="none"/>
        <c:crossAx val="184094720"/>
        <c:crosses val="autoZero"/>
        <c:auto val="1"/>
        <c:lblOffset val="100"/>
        <c:baseTimeUnit val="years"/>
      </c:dateAx>
      <c:valAx>
        <c:axId val="1840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40765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84118272"/>
        <c:axId val="18414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89.66</c:v>
                </c:pt>
              </c:numCache>
            </c:numRef>
          </c:val>
          <c:smooth val="0"/>
        </c:ser>
        <c:dLbls>
          <c:showLegendKey val="0"/>
          <c:showVal val="0"/>
          <c:showCatName val="0"/>
          <c:showSerName val="0"/>
          <c:showPercent val="0"/>
          <c:showBubbleSize val="0"/>
        </c:dLbls>
        <c:marker val="1"/>
        <c:smooth val="0"/>
        <c:axId val="184118272"/>
        <c:axId val="184140544"/>
      </c:lineChart>
      <c:dateAx>
        <c:axId val="184118272"/>
        <c:scaling>
          <c:orientation val="minMax"/>
        </c:scaling>
        <c:delete val="1"/>
        <c:axPos val="b"/>
        <c:numFmt formatCode="ge" sourceLinked="1"/>
        <c:majorTickMark val="none"/>
        <c:minorTickMark val="none"/>
        <c:tickLblPos val="none"/>
        <c:crossAx val="184140544"/>
        <c:crosses val="autoZero"/>
        <c:auto val="1"/>
        <c:lblOffset val="100"/>
        <c:baseTimeUnit val="years"/>
      </c:dateAx>
      <c:valAx>
        <c:axId val="18414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41182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139.07</c:v>
                </c:pt>
                <c:pt idx="1">
                  <c:v>134.56</c:v>
                </c:pt>
                <c:pt idx="2">
                  <c:v>140.29</c:v>
                </c:pt>
                <c:pt idx="3">
                  <c:v>121.98</c:v>
                </c:pt>
                <c:pt idx="4">
                  <c:v>124.9</c:v>
                </c:pt>
              </c:numCache>
            </c:numRef>
          </c:val>
        </c:ser>
        <c:dLbls>
          <c:showLegendKey val="0"/>
          <c:showVal val="0"/>
          <c:showCatName val="0"/>
          <c:showSerName val="0"/>
          <c:showPercent val="0"/>
          <c:showBubbleSize val="0"/>
        </c:dLbls>
        <c:gapWidth val="150"/>
        <c:axId val="136797568"/>
        <c:axId val="13682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797568"/>
        <c:axId val="136823936"/>
      </c:lineChart>
      <c:dateAx>
        <c:axId val="136797568"/>
        <c:scaling>
          <c:orientation val="minMax"/>
        </c:scaling>
        <c:delete val="1"/>
        <c:axPos val="b"/>
        <c:numFmt formatCode="ge" sourceLinked="1"/>
        <c:majorTickMark val="none"/>
        <c:minorTickMark val="none"/>
        <c:tickLblPos val="none"/>
        <c:crossAx val="136823936"/>
        <c:crosses val="autoZero"/>
        <c:auto val="1"/>
        <c:lblOffset val="100"/>
        <c:baseTimeUnit val="years"/>
      </c:dateAx>
      <c:valAx>
        <c:axId val="1368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3679756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621120"/>
        <c:axId val="1816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621120"/>
        <c:axId val="181622656"/>
      </c:lineChart>
      <c:dateAx>
        <c:axId val="181621120"/>
        <c:scaling>
          <c:orientation val="minMax"/>
        </c:scaling>
        <c:delete val="1"/>
        <c:axPos val="b"/>
        <c:numFmt formatCode="ge" sourceLinked="1"/>
        <c:majorTickMark val="none"/>
        <c:minorTickMark val="none"/>
        <c:tickLblPos val="none"/>
        <c:crossAx val="181622656"/>
        <c:crosses val="autoZero"/>
        <c:auto val="1"/>
        <c:lblOffset val="100"/>
        <c:baseTimeUnit val="years"/>
      </c:dateAx>
      <c:valAx>
        <c:axId val="1816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16211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654656"/>
        <c:axId val="1816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654656"/>
        <c:axId val="181656192"/>
      </c:lineChart>
      <c:dateAx>
        <c:axId val="181654656"/>
        <c:scaling>
          <c:orientation val="minMax"/>
        </c:scaling>
        <c:delete val="1"/>
        <c:axPos val="b"/>
        <c:numFmt formatCode="ge" sourceLinked="1"/>
        <c:majorTickMark val="none"/>
        <c:minorTickMark val="none"/>
        <c:tickLblPos val="none"/>
        <c:crossAx val="181656192"/>
        <c:crosses val="autoZero"/>
        <c:auto val="1"/>
        <c:lblOffset val="100"/>
        <c:baseTimeUnit val="years"/>
      </c:dateAx>
      <c:valAx>
        <c:axId val="1816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16546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692672"/>
        <c:axId val="18170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692672"/>
        <c:axId val="181706752"/>
      </c:lineChart>
      <c:dateAx>
        <c:axId val="181692672"/>
        <c:scaling>
          <c:orientation val="minMax"/>
        </c:scaling>
        <c:delete val="1"/>
        <c:axPos val="b"/>
        <c:numFmt formatCode="ge" sourceLinked="1"/>
        <c:majorTickMark val="none"/>
        <c:minorTickMark val="none"/>
        <c:tickLblPos val="none"/>
        <c:crossAx val="181706752"/>
        <c:crosses val="autoZero"/>
        <c:auto val="1"/>
        <c:lblOffset val="100"/>
        <c:baseTimeUnit val="years"/>
      </c:dateAx>
      <c:valAx>
        <c:axId val="18170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16926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843840"/>
        <c:axId val="18385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843840"/>
        <c:axId val="183857920"/>
      </c:lineChart>
      <c:dateAx>
        <c:axId val="183843840"/>
        <c:scaling>
          <c:orientation val="minMax"/>
        </c:scaling>
        <c:delete val="1"/>
        <c:axPos val="b"/>
        <c:numFmt formatCode="ge" sourceLinked="1"/>
        <c:majorTickMark val="none"/>
        <c:minorTickMark val="none"/>
        <c:tickLblPos val="none"/>
        <c:crossAx val="183857920"/>
        <c:crosses val="autoZero"/>
        <c:auto val="1"/>
        <c:lblOffset val="100"/>
        <c:baseTimeUnit val="years"/>
      </c:dateAx>
      <c:valAx>
        <c:axId val="18385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38438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808.37</c:v>
                </c:pt>
                <c:pt idx="1">
                  <c:v>790.8</c:v>
                </c:pt>
                <c:pt idx="2">
                  <c:v>616.84</c:v>
                </c:pt>
                <c:pt idx="3">
                  <c:v>644.73</c:v>
                </c:pt>
                <c:pt idx="4">
                  <c:v>673.23</c:v>
                </c:pt>
              </c:numCache>
            </c:numRef>
          </c:val>
        </c:ser>
        <c:dLbls>
          <c:showLegendKey val="0"/>
          <c:showVal val="0"/>
          <c:showCatName val="0"/>
          <c:showSerName val="0"/>
          <c:showPercent val="0"/>
          <c:showBubbleSize val="0"/>
        </c:dLbls>
        <c:gapWidth val="150"/>
        <c:axId val="183889920"/>
        <c:axId val="18389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296.89</c:v>
                </c:pt>
              </c:numCache>
            </c:numRef>
          </c:val>
          <c:smooth val="0"/>
        </c:ser>
        <c:dLbls>
          <c:showLegendKey val="0"/>
          <c:showVal val="0"/>
          <c:showCatName val="0"/>
          <c:showSerName val="0"/>
          <c:showPercent val="0"/>
          <c:showBubbleSize val="0"/>
        </c:dLbls>
        <c:marker val="1"/>
        <c:smooth val="0"/>
        <c:axId val="183889920"/>
        <c:axId val="183891456"/>
      </c:lineChart>
      <c:dateAx>
        <c:axId val="183889920"/>
        <c:scaling>
          <c:orientation val="minMax"/>
        </c:scaling>
        <c:delete val="1"/>
        <c:axPos val="b"/>
        <c:numFmt formatCode="ge" sourceLinked="1"/>
        <c:majorTickMark val="none"/>
        <c:minorTickMark val="none"/>
        <c:tickLblPos val="none"/>
        <c:crossAx val="183891456"/>
        <c:crosses val="autoZero"/>
        <c:auto val="1"/>
        <c:lblOffset val="100"/>
        <c:baseTimeUnit val="years"/>
      </c:dateAx>
      <c:valAx>
        <c:axId val="18389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38899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139.63999999999999</c:v>
                </c:pt>
                <c:pt idx="1">
                  <c:v>130.38999999999999</c:v>
                </c:pt>
                <c:pt idx="2">
                  <c:v>151.49</c:v>
                </c:pt>
                <c:pt idx="3">
                  <c:v>129.63</c:v>
                </c:pt>
                <c:pt idx="4">
                  <c:v>136.03</c:v>
                </c:pt>
              </c:numCache>
            </c:numRef>
          </c:val>
        </c:ser>
        <c:dLbls>
          <c:showLegendKey val="0"/>
          <c:showVal val="0"/>
          <c:showCatName val="0"/>
          <c:showSerName val="0"/>
          <c:showPercent val="0"/>
          <c:showBubbleSize val="0"/>
        </c:dLbls>
        <c:gapWidth val="150"/>
        <c:axId val="183923456"/>
        <c:axId val="18392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63.06</c:v>
                </c:pt>
              </c:numCache>
            </c:numRef>
          </c:val>
          <c:smooth val="0"/>
        </c:ser>
        <c:dLbls>
          <c:showLegendKey val="0"/>
          <c:showVal val="0"/>
          <c:showCatName val="0"/>
          <c:showSerName val="0"/>
          <c:showPercent val="0"/>
          <c:showBubbleSize val="0"/>
        </c:dLbls>
        <c:marker val="1"/>
        <c:smooth val="0"/>
        <c:axId val="183923456"/>
        <c:axId val="183924992"/>
      </c:lineChart>
      <c:dateAx>
        <c:axId val="183923456"/>
        <c:scaling>
          <c:orientation val="minMax"/>
        </c:scaling>
        <c:delete val="1"/>
        <c:axPos val="b"/>
        <c:numFmt formatCode="ge" sourceLinked="1"/>
        <c:majorTickMark val="none"/>
        <c:minorTickMark val="none"/>
        <c:tickLblPos val="none"/>
        <c:crossAx val="183924992"/>
        <c:crosses val="autoZero"/>
        <c:auto val="1"/>
        <c:lblOffset val="100"/>
        <c:baseTimeUnit val="years"/>
      </c:dateAx>
      <c:valAx>
        <c:axId val="1839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39234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248.48</c:v>
                </c:pt>
                <c:pt idx="1">
                  <c:v>231.78</c:v>
                </c:pt>
                <c:pt idx="2">
                  <c:v>189.67</c:v>
                </c:pt>
                <c:pt idx="3">
                  <c:v>211.1</c:v>
                </c:pt>
                <c:pt idx="4">
                  <c:v>203.42</c:v>
                </c:pt>
              </c:numCache>
            </c:numRef>
          </c:val>
        </c:ser>
        <c:dLbls>
          <c:showLegendKey val="0"/>
          <c:showVal val="0"/>
          <c:showCatName val="0"/>
          <c:showSerName val="0"/>
          <c:showPercent val="0"/>
          <c:showBubbleSize val="0"/>
        </c:dLbls>
        <c:gapWidth val="150"/>
        <c:axId val="184026624"/>
        <c:axId val="18402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264.77</c:v>
                </c:pt>
              </c:numCache>
            </c:numRef>
          </c:val>
          <c:smooth val="0"/>
        </c:ser>
        <c:dLbls>
          <c:showLegendKey val="0"/>
          <c:showVal val="0"/>
          <c:showCatName val="0"/>
          <c:showSerName val="0"/>
          <c:showPercent val="0"/>
          <c:showBubbleSize val="0"/>
        </c:dLbls>
        <c:marker val="1"/>
        <c:smooth val="0"/>
        <c:axId val="184026624"/>
        <c:axId val="184028160"/>
      </c:lineChart>
      <c:dateAx>
        <c:axId val="184026624"/>
        <c:scaling>
          <c:orientation val="minMax"/>
        </c:scaling>
        <c:delete val="1"/>
        <c:axPos val="b"/>
        <c:numFmt formatCode="ge" sourceLinked="1"/>
        <c:majorTickMark val="none"/>
        <c:minorTickMark val="none"/>
        <c:tickLblPos val="none"/>
        <c:crossAx val="184028160"/>
        <c:crosses val="autoZero"/>
        <c:auto val="1"/>
        <c:lblOffset val="100"/>
        <c:baseTimeUnit val="years"/>
      </c:dateAx>
      <c:valAx>
        <c:axId val="1840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840266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【325.02】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【78.90】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【57.80】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【270.94】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【60.61】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workbookViewId="0">
      <selection activeCell="BL16" sqref="BL16:BZ44"/>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4" t="s">
        <v>2</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2">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2">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岩手県　一戸町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4</v>
      </c>
      <c r="C7" s="43"/>
      <c r="D7" s="43"/>
      <c r="E7" s="43"/>
      <c r="F7" s="43"/>
      <c r="G7" s="43"/>
      <c r="H7" s="43"/>
      <c r="I7" s="43" t="s">
        <v>13</v>
      </c>
      <c r="J7" s="43"/>
      <c r="K7" s="43"/>
      <c r="L7" s="43"/>
      <c r="M7" s="43"/>
      <c r="N7" s="43"/>
      <c r="O7" s="43"/>
      <c r="P7" s="43" t="s">
        <v>5</v>
      </c>
      <c r="Q7" s="43"/>
      <c r="R7" s="43"/>
      <c r="S7" s="43"/>
      <c r="T7" s="43"/>
      <c r="U7" s="43"/>
      <c r="V7" s="43"/>
      <c r="W7" s="43" t="s">
        <v>15</v>
      </c>
      <c r="X7" s="43"/>
      <c r="Y7" s="43"/>
      <c r="Z7" s="43"/>
      <c r="AA7" s="43"/>
      <c r="AB7" s="43"/>
      <c r="AC7" s="43"/>
      <c r="AD7" s="43" t="s">
        <v>8</v>
      </c>
      <c r="AE7" s="43"/>
      <c r="AF7" s="43"/>
      <c r="AG7" s="43"/>
      <c r="AH7" s="43"/>
      <c r="AI7" s="43"/>
      <c r="AJ7" s="43"/>
      <c r="AK7" s="3"/>
      <c r="AL7" s="43" t="s">
        <v>17</v>
      </c>
      <c r="AM7" s="43"/>
      <c r="AN7" s="43"/>
      <c r="AO7" s="43"/>
      <c r="AP7" s="43"/>
      <c r="AQ7" s="43"/>
      <c r="AR7" s="43"/>
      <c r="AS7" s="43"/>
      <c r="AT7" s="43" t="s">
        <v>9</v>
      </c>
      <c r="AU7" s="43"/>
      <c r="AV7" s="43"/>
      <c r="AW7" s="43"/>
      <c r="AX7" s="43"/>
      <c r="AY7" s="43"/>
      <c r="AZ7" s="43"/>
      <c r="BA7" s="43"/>
      <c r="BB7" s="43" t="s">
        <v>18</v>
      </c>
      <c r="BC7" s="43"/>
      <c r="BD7" s="43"/>
      <c r="BE7" s="43"/>
      <c r="BF7" s="43"/>
      <c r="BG7" s="43"/>
      <c r="BH7" s="43"/>
      <c r="BI7" s="43"/>
      <c r="BJ7" s="3"/>
      <c r="BK7" s="3"/>
      <c r="BL7" s="15" t="s">
        <v>19</v>
      </c>
      <c r="BM7" s="16"/>
      <c r="BN7" s="16"/>
      <c r="BO7" s="16"/>
      <c r="BP7" s="16"/>
      <c r="BQ7" s="16"/>
      <c r="BR7" s="16"/>
      <c r="BS7" s="16"/>
      <c r="BT7" s="16"/>
      <c r="BU7" s="16"/>
      <c r="BV7" s="16"/>
      <c r="BW7" s="16"/>
      <c r="BX7" s="16"/>
      <c r="BY7" s="23"/>
    </row>
    <row r="8" spans="1:78" ht="18.75" customHeight="1" x14ac:dyDescent="0.2">
      <c r="A8" s="2"/>
      <c r="B8" s="44" t="str">
        <f>データ!I6</f>
        <v>法非適用</v>
      </c>
      <c r="C8" s="44"/>
      <c r="D8" s="44"/>
      <c r="E8" s="44"/>
      <c r="F8" s="44"/>
      <c r="G8" s="44"/>
      <c r="H8" s="44"/>
      <c r="I8" s="44" t="str">
        <f>データ!J6</f>
        <v>下水道事業</v>
      </c>
      <c r="J8" s="44"/>
      <c r="K8" s="44"/>
      <c r="L8" s="44"/>
      <c r="M8" s="44"/>
      <c r="N8" s="44"/>
      <c r="O8" s="44"/>
      <c r="P8" s="44" t="str">
        <f>データ!K6</f>
        <v>特定地域生活排水処理</v>
      </c>
      <c r="Q8" s="44"/>
      <c r="R8" s="44"/>
      <c r="S8" s="44"/>
      <c r="T8" s="44"/>
      <c r="U8" s="44"/>
      <c r="V8" s="44"/>
      <c r="W8" s="44" t="str">
        <f>データ!L6</f>
        <v>K2</v>
      </c>
      <c r="X8" s="44"/>
      <c r="Y8" s="44"/>
      <c r="Z8" s="44"/>
      <c r="AA8" s="44"/>
      <c r="AB8" s="44"/>
      <c r="AC8" s="44"/>
      <c r="AD8" s="45" t="str">
        <f>データ!$M$6</f>
        <v>非設置</v>
      </c>
      <c r="AE8" s="45"/>
      <c r="AF8" s="45"/>
      <c r="AG8" s="45"/>
      <c r="AH8" s="45"/>
      <c r="AI8" s="45"/>
      <c r="AJ8" s="45"/>
      <c r="AK8" s="3"/>
      <c r="AL8" s="46">
        <f>データ!S6</f>
        <v>12570</v>
      </c>
      <c r="AM8" s="46"/>
      <c r="AN8" s="46"/>
      <c r="AO8" s="46"/>
      <c r="AP8" s="46"/>
      <c r="AQ8" s="46"/>
      <c r="AR8" s="46"/>
      <c r="AS8" s="46"/>
      <c r="AT8" s="47">
        <f>データ!T6</f>
        <v>300.02999999999997</v>
      </c>
      <c r="AU8" s="47"/>
      <c r="AV8" s="47"/>
      <c r="AW8" s="47"/>
      <c r="AX8" s="47"/>
      <c r="AY8" s="47"/>
      <c r="AZ8" s="47"/>
      <c r="BA8" s="47"/>
      <c r="BB8" s="47">
        <f>データ!U6</f>
        <v>41.9</v>
      </c>
      <c r="BC8" s="47"/>
      <c r="BD8" s="47"/>
      <c r="BE8" s="47"/>
      <c r="BF8" s="47"/>
      <c r="BG8" s="47"/>
      <c r="BH8" s="47"/>
      <c r="BI8" s="47"/>
      <c r="BJ8" s="3"/>
      <c r="BK8" s="3"/>
      <c r="BL8" s="48" t="s">
        <v>14</v>
      </c>
      <c r="BM8" s="49"/>
      <c r="BN8" s="17" t="s">
        <v>21</v>
      </c>
      <c r="BO8" s="20"/>
      <c r="BP8" s="20"/>
      <c r="BQ8" s="20"/>
      <c r="BR8" s="20"/>
      <c r="BS8" s="20"/>
      <c r="BT8" s="20"/>
      <c r="BU8" s="20"/>
      <c r="BV8" s="20"/>
      <c r="BW8" s="20"/>
      <c r="BX8" s="20"/>
      <c r="BY8" s="24"/>
    </row>
    <row r="9" spans="1:78" ht="18.75" customHeight="1" x14ac:dyDescent="0.2">
      <c r="A9" s="2"/>
      <c r="B9" s="43" t="s">
        <v>22</v>
      </c>
      <c r="C9" s="43"/>
      <c r="D9" s="43"/>
      <c r="E9" s="43"/>
      <c r="F9" s="43"/>
      <c r="G9" s="43"/>
      <c r="H9" s="43"/>
      <c r="I9" s="43" t="s">
        <v>24</v>
      </c>
      <c r="J9" s="43"/>
      <c r="K9" s="43"/>
      <c r="L9" s="43"/>
      <c r="M9" s="43"/>
      <c r="N9" s="43"/>
      <c r="O9" s="43"/>
      <c r="P9" s="43" t="s">
        <v>26</v>
      </c>
      <c r="Q9" s="43"/>
      <c r="R9" s="43"/>
      <c r="S9" s="43"/>
      <c r="T9" s="43"/>
      <c r="U9" s="43"/>
      <c r="V9" s="43"/>
      <c r="W9" s="43" t="s">
        <v>29</v>
      </c>
      <c r="X9" s="43"/>
      <c r="Y9" s="43"/>
      <c r="Z9" s="43"/>
      <c r="AA9" s="43"/>
      <c r="AB9" s="43"/>
      <c r="AC9" s="43"/>
      <c r="AD9" s="43" t="s">
        <v>23</v>
      </c>
      <c r="AE9" s="43"/>
      <c r="AF9" s="43"/>
      <c r="AG9" s="43"/>
      <c r="AH9" s="43"/>
      <c r="AI9" s="43"/>
      <c r="AJ9" s="43"/>
      <c r="AK9" s="3"/>
      <c r="AL9" s="43" t="s">
        <v>31</v>
      </c>
      <c r="AM9" s="43"/>
      <c r="AN9" s="43"/>
      <c r="AO9" s="43"/>
      <c r="AP9" s="43"/>
      <c r="AQ9" s="43"/>
      <c r="AR9" s="43"/>
      <c r="AS9" s="43"/>
      <c r="AT9" s="43" t="s">
        <v>33</v>
      </c>
      <c r="AU9" s="43"/>
      <c r="AV9" s="43"/>
      <c r="AW9" s="43"/>
      <c r="AX9" s="43"/>
      <c r="AY9" s="43"/>
      <c r="AZ9" s="43"/>
      <c r="BA9" s="43"/>
      <c r="BB9" s="43" t="s">
        <v>34</v>
      </c>
      <c r="BC9" s="43"/>
      <c r="BD9" s="43"/>
      <c r="BE9" s="43"/>
      <c r="BF9" s="43"/>
      <c r="BG9" s="43"/>
      <c r="BH9" s="43"/>
      <c r="BI9" s="43"/>
      <c r="BJ9" s="3"/>
      <c r="BK9" s="3"/>
      <c r="BL9" s="50" t="s">
        <v>37</v>
      </c>
      <c r="BM9" s="51"/>
      <c r="BN9" s="18" t="s">
        <v>38</v>
      </c>
      <c r="BO9" s="21"/>
      <c r="BP9" s="21"/>
      <c r="BQ9" s="21"/>
      <c r="BR9" s="21"/>
      <c r="BS9" s="21"/>
      <c r="BT9" s="21"/>
      <c r="BU9" s="21"/>
      <c r="BV9" s="21"/>
      <c r="BW9" s="21"/>
      <c r="BX9" s="21"/>
      <c r="BY9" s="25"/>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6.33</v>
      </c>
      <c r="Q10" s="47"/>
      <c r="R10" s="47"/>
      <c r="S10" s="47"/>
      <c r="T10" s="47"/>
      <c r="U10" s="47"/>
      <c r="V10" s="47"/>
      <c r="W10" s="47">
        <f>データ!Q6</f>
        <v>100</v>
      </c>
      <c r="X10" s="47"/>
      <c r="Y10" s="47"/>
      <c r="Z10" s="47"/>
      <c r="AA10" s="47"/>
      <c r="AB10" s="47"/>
      <c r="AC10" s="47"/>
      <c r="AD10" s="46">
        <f>データ!R6</f>
        <v>4970</v>
      </c>
      <c r="AE10" s="46"/>
      <c r="AF10" s="46"/>
      <c r="AG10" s="46"/>
      <c r="AH10" s="46"/>
      <c r="AI10" s="46"/>
      <c r="AJ10" s="46"/>
      <c r="AK10" s="2"/>
      <c r="AL10" s="46">
        <f>データ!V6</f>
        <v>784</v>
      </c>
      <c r="AM10" s="46"/>
      <c r="AN10" s="46"/>
      <c r="AO10" s="46"/>
      <c r="AP10" s="46"/>
      <c r="AQ10" s="46"/>
      <c r="AR10" s="46"/>
      <c r="AS10" s="46"/>
      <c r="AT10" s="47">
        <f>データ!W6</f>
        <v>2.9</v>
      </c>
      <c r="AU10" s="47"/>
      <c r="AV10" s="47"/>
      <c r="AW10" s="47"/>
      <c r="AX10" s="47"/>
      <c r="AY10" s="47"/>
      <c r="AZ10" s="47"/>
      <c r="BA10" s="47"/>
      <c r="BB10" s="47">
        <f>データ!X6</f>
        <v>270.33999999999997</v>
      </c>
      <c r="BC10" s="47"/>
      <c r="BD10" s="47"/>
      <c r="BE10" s="47"/>
      <c r="BF10" s="47"/>
      <c r="BG10" s="47"/>
      <c r="BH10" s="47"/>
      <c r="BI10" s="47"/>
      <c r="BJ10" s="2"/>
      <c r="BK10" s="2"/>
      <c r="BL10" s="52" t="s">
        <v>40</v>
      </c>
      <c r="BM10" s="53"/>
      <c r="BN10" s="19" t="s">
        <v>32</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41</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28</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43</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110</v>
      </c>
      <c r="BM16" s="70"/>
      <c r="BN16" s="70"/>
      <c r="BO16" s="70"/>
      <c r="BP16" s="70"/>
      <c r="BQ16" s="70"/>
      <c r="BR16" s="70"/>
      <c r="BS16" s="70"/>
      <c r="BT16" s="70"/>
      <c r="BU16" s="70"/>
      <c r="BV16" s="70"/>
      <c r="BW16" s="70"/>
      <c r="BX16" s="70"/>
      <c r="BY16" s="70"/>
      <c r="BZ16" s="71"/>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9"/>
      <c r="BM34" s="70"/>
      <c r="BN34" s="70"/>
      <c r="BO34" s="70"/>
      <c r="BP34" s="70"/>
      <c r="BQ34" s="70"/>
      <c r="BR34" s="70"/>
      <c r="BS34" s="70"/>
      <c r="BT34" s="70"/>
      <c r="BU34" s="70"/>
      <c r="BV34" s="70"/>
      <c r="BW34" s="70"/>
      <c r="BX34" s="70"/>
      <c r="BY34" s="70"/>
      <c r="BZ34" s="71"/>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9"/>
      <c r="BM35" s="70"/>
      <c r="BN35" s="70"/>
      <c r="BO35" s="70"/>
      <c r="BP35" s="70"/>
      <c r="BQ35" s="70"/>
      <c r="BR35" s="70"/>
      <c r="BS35" s="70"/>
      <c r="BT35" s="70"/>
      <c r="BU35" s="70"/>
      <c r="BV35" s="70"/>
      <c r="BW35" s="70"/>
      <c r="BX35" s="70"/>
      <c r="BY35" s="70"/>
      <c r="BZ35" s="71"/>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44</v>
      </c>
      <c r="BM45" s="64"/>
      <c r="BN45" s="64"/>
      <c r="BO45" s="64"/>
      <c r="BP45" s="64"/>
      <c r="BQ45" s="64"/>
      <c r="BR45" s="64"/>
      <c r="BS45" s="64"/>
      <c r="BT45" s="64"/>
      <c r="BU45" s="64"/>
      <c r="BV45" s="64"/>
      <c r="BW45" s="64"/>
      <c r="BX45" s="64"/>
      <c r="BY45" s="64"/>
      <c r="BZ45" s="65"/>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9" t="s">
        <v>108</v>
      </c>
      <c r="BM47" s="70"/>
      <c r="BN47" s="70"/>
      <c r="BO47" s="70"/>
      <c r="BP47" s="70"/>
      <c r="BQ47" s="70"/>
      <c r="BR47" s="70"/>
      <c r="BS47" s="70"/>
      <c r="BT47" s="70"/>
      <c r="BU47" s="70"/>
      <c r="BV47" s="70"/>
      <c r="BW47" s="70"/>
      <c r="BX47" s="70"/>
      <c r="BY47" s="70"/>
      <c r="BZ47" s="71"/>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9"/>
      <c r="BM48" s="70"/>
      <c r="BN48" s="70"/>
      <c r="BO48" s="70"/>
      <c r="BP48" s="70"/>
      <c r="BQ48" s="70"/>
      <c r="BR48" s="70"/>
      <c r="BS48" s="70"/>
      <c r="BT48" s="70"/>
      <c r="BU48" s="70"/>
      <c r="BV48" s="70"/>
      <c r="BW48" s="70"/>
      <c r="BX48" s="70"/>
      <c r="BY48" s="70"/>
      <c r="BZ48" s="71"/>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9"/>
      <c r="BM49" s="70"/>
      <c r="BN49" s="70"/>
      <c r="BO49" s="70"/>
      <c r="BP49" s="70"/>
      <c r="BQ49" s="70"/>
      <c r="BR49" s="70"/>
      <c r="BS49" s="70"/>
      <c r="BT49" s="70"/>
      <c r="BU49" s="70"/>
      <c r="BV49" s="70"/>
      <c r="BW49" s="70"/>
      <c r="BX49" s="70"/>
      <c r="BY49" s="70"/>
      <c r="BZ49" s="71"/>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9"/>
      <c r="BM50" s="70"/>
      <c r="BN50" s="70"/>
      <c r="BO50" s="70"/>
      <c r="BP50" s="70"/>
      <c r="BQ50" s="70"/>
      <c r="BR50" s="70"/>
      <c r="BS50" s="70"/>
      <c r="BT50" s="70"/>
      <c r="BU50" s="70"/>
      <c r="BV50" s="70"/>
      <c r="BW50" s="70"/>
      <c r="BX50" s="70"/>
      <c r="BY50" s="70"/>
      <c r="BZ50" s="71"/>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9"/>
      <c r="BM51" s="70"/>
      <c r="BN51" s="70"/>
      <c r="BO51" s="70"/>
      <c r="BP51" s="70"/>
      <c r="BQ51" s="70"/>
      <c r="BR51" s="70"/>
      <c r="BS51" s="70"/>
      <c r="BT51" s="70"/>
      <c r="BU51" s="70"/>
      <c r="BV51" s="70"/>
      <c r="BW51" s="70"/>
      <c r="BX51" s="70"/>
      <c r="BY51" s="70"/>
      <c r="BZ51" s="71"/>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9"/>
      <c r="BM52" s="70"/>
      <c r="BN52" s="70"/>
      <c r="BO52" s="70"/>
      <c r="BP52" s="70"/>
      <c r="BQ52" s="70"/>
      <c r="BR52" s="70"/>
      <c r="BS52" s="70"/>
      <c r="BT52" s="70"/>
      <c r="BU52" s="70"/>
      <c r="BV52" s="70"/>
      <c r="BW52" s="70"/>
      <c r="BX52" s="70"/>
      <c r="BY52" s="70"/>
      <c r="BZ52" s="71"/>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9"/>
      <c r="BM53" s="70"/>
      <c r="BN53" s="70"/>
      <c r="BO53" s="70"/>
      <c r="BP53" s="70"/>
      <c r="BQ53" s="70"/>
      <c r="BR53" s="70"/>
      <c r="BS53" s="70"/>
      <c r="BT53" s="70"/>
      <c r="BU53" s="70"/>
      <c r="BV53" s="70"/>
      <c r="BW53" s="70"/>
      <c r="BX53" s="70"/>
      <c r="BY53" s="70"/>
      <c r="BZ53" s="71"/>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9"/>
      <c r="BM54" s="70"/>
      <c r="BN54" s="70"/>
      <c r="BO54" s="70"/>
      <c r="BP54" s="70"/>
      <c r="BQ54" s="70"/>
      <c r="BR54" s="70"/>
      <c r="BS54" s="70"/>
      <c r="BT54" s="70"/>
      <c r="BU54" s="70"/>
      <c r="BV54" s="70"/>
      <c r="BW54" s="70"/>
      <c r="BX54" s="70"/>
      <c r="BY54" s="70"/>
      <c r="BZ54" s="71"/>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9"/>
      <c r="BM55" s="70"/>
      <c r="BN55" s="70"/>
      <c r="BO55" s="70"/>
      <c r="BP55" s="70"/>
      <c r="BQ55" s="70"/>
      <c r="BR55" s="70"/>
      <c r="BS55" s="70"/>
      <c r="BT55" s="70"/>
      <c r="BU55" s="70"/>
      <c r="BV55" s="70"/>
      <c r="BW55" s="70"/>
      <c r="BX55" s="70"/>
      <c r="BY55" s="70"/>
      <c r="BZ55" s="71"/>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9"/>
      <c r="BM56" s="70"/>
      <c r="BN56" s="70"/>
      <c r="BO56" s="70"/>
      <c r="BP56" s="70"/>
      <c r="BQ56" s="70"/>
      <c r="BR56" s="70"/>
      <c r="BS56" s="70"/>
      <c r="BT56" s="70"/>
      <c r="BU56" s="70"/>
      <c r="BV56" s="70"/>
      <c r="BW56" s="70"/>
      <c r="BX56" s="70"/>
      <c r="BY56" s="70"/>
      <c r="BZ56" s="71"/>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9"/>
      <c r="BM57" s="70"/>
      <c r="BN57" s="70"/>
      <c r="BO57" s="70"/>
      <c r="BP57" s="70"/>
      <c r="BQ57" s="70"/>
      <c r="BR57" s="70"/>
      <c r="BS57" s="70"/>
      <c r="BT57" s="70"/>
      <c r="BU57" s="70"/>
      <c r="BV57" s="70"/>
      <c r="BW57" s="70"/>
      <c r="BX57" s="70"/>
      <c r="BY57" s="70"/>
      <c r="BZ57" s="71"/>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9"/>
      <c r="BM58" s="70"/>
      <c r="BN58" s="70"/>
      <c r="BO58" s="70"/>
      <c r="BP58" s="70"/>
      <c r="BQ58" s="70"/>
      <c r="BR58" s="70"/>
      <c r="BS58" s="70"/>
      <c r="BT58" s="70"/>
      <c r="BU58" s="70"/>
      <c r="BV58" s="70"/>
      <c r="BW58" s="70"/>
      <c r="BX58" s="70"/>
      <c r="BY58" s="70"/>
      <c r="BZ58" s="71"/>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9"/>
      <c r="BM59" s="70"/>
      <c r="BN59" s="70"/>
      <c r="BO59" s="70"/>
      <c r="BP59" s="70"/>
      <c r="BQ59" s="70"/>
      <c r="BR59" s="70"/>
      <c r="BS59" s="70"/>
      <c r="BT59" s="70"/>
      <c r="BU59" s="70"/>
      <c r="BV59" s="70"/>
      <c r="BW59" s="70"/>
      <c r="BX59" s="70"/>
      <c r="BY59" s="70"/>
      <c r="BZ59" s="71"/>
    </row>
    <row r="60" spans="1:78" ht="13.5" customHeight="1" x14ac:dyDescent="0.2">
      <c r="A60" s="2"/>
      <c r="B60" s="60" t="s">
        <v>10</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9"/>
      <c r="BM62" s="70"/>
      <c r="BN62" s="70"/>
      <c r="BO62" s="70"/>
      <c r="BP62" s="70"/>
      <c r="BQ62" s="70"/>
      <c r="BR62" s="70"/>
      <c r="BS62" s="70"/>
      <c r="BT62" s="70"/>
      <c r="BU62" s="70"/>
      <c r="BV62" s="70"/>
      <c r="BW62" s="70"/>
      <c r="BX62" s="70"/>
      <c r="BY62" s="70"/>
      <c r="BZ62" s="71"/>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2"/>
      <c r="BM63" s="73"/>
      <c r="BN63" s="73"/>
      <c r="BO63" s="73"/>
      <c r="BP63" s="73"/>
      <c r="BQ63" s="73"/>
      <c r="BR63" s="73"/>
      <c r="BS63" s="73"/>
      <c r="BT63" s="73"/>
      <c r="BU63" s="73"/>
      <c r="BV63" s="73"/>
      <c r="BW63" s="73"/>
      <c r="BX63" s="73"/>
      <c r="BY63" s="73"/>
      <c r="BZ63" s="74"/>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11</v>
      </c>
      <c r="BM64" s="64"/>
      <c r="BN64" s="64"/>
      <c r="BO64" s="64"/>
      <c r="BP64" s="64"/>
      <c r="BQ64" s="64"/>
      <c r="BR64" s="64"/>
      <c r="BS64" s="64"/>
      <c r="BT64" s="64"/>
      <c r="BU64" s="64"/>
      <c r="BV64" s="64"/>
      <c r="BW64" s="64"/>
      <c r="BX64" s="64"/>
      <c r="BY64" s="64"/>
      <c r="BZ64" s="65"/>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9" t="s">
        <v>109</v>
      </c>
      <c r="BM66" s="70"/>
      <c r="BN66" s="70"/>
      <c r="BO66" s="70"/>
      <c r="BP66" s="70"/>
      <c r="BQ66" s="70"/>
      <c r="BR66" s="70"/>
      <c r="BS66" s="70"/>
      <c r="BT66" s="70"/>
      <c r="BU66" s="70"/>
      <c r="BV66" s="70"/>
      <c r="BW66" s="70"/>
      <c r="BX66" s="70"/>
      <c r="BY66" s="70"/>
      <c r="BZ66" s="71"/>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9"/>
      <c r="BM67" s="70"/>
      <c r="BN67" s="70"/>
      <c r="BO67" s="70"/>
      <c r="BP67" s="70"/>
      <c r="BQ67" s="70"/>
      <c r="BR67" s="70"/>
      <c r="BS67" s="70"/>
      <c r="BT67" s="70"/>
      <c r="BU67" s="70"/>
      <c r="BV67" s="70"/>
      <c r="BW67" s="70"/>
      <c r="BX67" s="70"/>
      <c r="BY67" s="70"/>
      <c r="BZ67" s="71"/>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9"/>
      <c r="BM68" s="70"/>
      <c r="BN68" s="70"/>
      <c r="BO68" s="70"/>
      <c r="BP68" s="70"/>
      <c r="BQ68" s="70"/>
      <c r="BR68" s="70"/>
      <c r="BS68" s="70"/>
      <c r="BT68" s="70"/>
      <c r="BU68" s="70"/>
      <c r="BV68" s="70"/>
      <c r="BW68" s="70"/>
      <c r="BX68" s="70"/>
      <c r="BY68" s="70"/>
      <c r="BZ68" s="71"/>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9"/>
      <c r="BM69" s="70"/>
      <c r="BN69" s="70"/>
      <c r="BO69" s="70"/>
      <c r="BP69" s="70"/>
      <c r="BQ69" s="70"/>
      <c r="BR69" s="70"/>
      <c r="BS69" s="70"/>
      <c r="BT69" s="70"/>
      <c r="BU69" s="70"/>
      <c r="BV69" s="70"/>
      <c r="BW69" s="70"/>
      <c r="BX69" s="70"/>
      <c r="BY69" s="70"/>
      <c r="BZ69" s="71"/>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9"/>
      <c r="BM70" s="70"/>
      <c r="BN70" s="70"/>
      <c r="BO70" s="70"/>
      <c r="BP70" s="70"/>
      <c r="BQ70" s="70"/>
      <c r="BR70" s="70"/>
      <c r="BS70" s="70"/>
      <c r="BT70" s="70"/>
      <c r="BU70" s="70"/>
      <c r="BV70" s="70"/>
      <c r="BW70" s="70"/>
      <c r="BX70" s="70"/>
      <c r="BY70" s="70"/>
      <c r="BZ70" s="71"/>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9"/>
      <c r="BM71" s="70"/>
      <c r="BN71" s="70"/>
      <c r="BO71" s="70"/>
      <c r="BP71" s="70"/>
      <c r="BQ71" s="70"/>
      <c r="BR71" s="70"/>
      <c r="BS71" s="70"/>
      <c r="BT71" s="70"/>
      <c r="BU71" s="70"/>
      <c r="BV71" s="70"/>
      <c r="BW71" s="70"/>
      <c r="BX71" s="70"/>
      <c r="BY71" s="70"/>
      <c r="BZ71" s="71"/>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9"/>
      <c r="BM72" s="70"/>
      <c r="BN72" s="70"/>
      <c r="BO72" s="70"/>
      <c r="BP72" s="70"/>
      <c r="BQ72" s="70"/>
      <c r="BR72" s="70"/>
      <c r="BS72" s="70"/>
      <c r="BT72" s="70"/>
      <c r="BU72" s="70"/>
      <c r="BV72" s="70"/>
      <c r="BW72" s="70"/>
      <c r="BX72" s="70"/>
      <c r="BY72" s="70"/>
      <c r="BZ72" s="71"/>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9"/>
      <c r="BM73" s="70"/>
      <c r="BN73" s="70"/>
      <c r="BO73" s="70"/>
      <c r="BP73" s="70"/>
      <c r="BQ73" s="70"/>
      <c r="BR73" s="70"/>
      <c r="BS73" s="70"/>
      <c r="BT73" s="70"/>
      <c r="BU73" s="70"/>
      <c r="BV73" s="70"/>
      <c r="BW73" s="70"/>
      <c r="BX73" s="70"/>
      <c r="BY73" s="70"/>
      <c r="BZ73" s="71"/>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9"/>
      <c r="BM74" s="70"/>
      <c r="BN74" s="70"/>
      <c r="BO74" s="70"/>
      <c r="BP74" s="70"/>
      <c r="BQ74" s="70"/>
      <c r="BR74" s="70"/>
      <c r="BS74" s="70"/>
      <c r="BT74" s="70"/>
      <c r="BU74" s="70"/>
      <c r="BV74" s="70"/>
      <c r="BW74" s="70"/>
      <c r="BX74" s="70"/>
      <c r="BY74" s="70"/>
      <c r="BZ74" s="71"/>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9"/>
      <c r="BM75" s="70"/>
      <c r="BN75" s="70"/>
      <c r="BO75" s="70"/>
      <c r="BP75" s="70"/>
      <c r="BQ75" s="70"/>
      <c r="BR75" s="70"/>
      <c r="BS75" s="70"/>
      <c r="BT75" s="70"/>
      <c r="BU75" s="70"/>
      <c r="BV75" s="70"/>
      <c r="BW75" s="70"/>
      <c r="BX75" s="70"/>
      <c r="BY75" s="70"/>
      <c r="BZ75" s="71"/>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9"/>
      <c r="BM76" s="70"/>
      <c r="BN76" s="70"/>
      <c r="BO76" s="70"/>
      <c r="BP76" s="70"/>
      <c r="BQ76" s="70"/>
      <c r="BR76" s="70"/>
      <c r="BS76" s="70"/>
      <c r="BT76" s="70"/>
      <c r="BU76" s="70"/>
      <c r="BV76" s="70"/>
      <c r="BW76" s="70"/>
      <c r="BX76" s="70"/>
      <c r="BY76" s="70"/>
      <c r="BZ76" s="71"/>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9"/>
      <c r="BM77" s="70"/>
      <c r="BN77" s="70"/>
      <c r="BO77" s="70"/>
      <c r="BP77" s="70"/>
      <c r="BQ77" s="70"/>
      <c r="BR77" s="70"/>
      <c r="BS77" s="70"/>
      <c r="BT77" s="70"/>
      <c r="BU77" s="70"/>
      <c r="BV77" s="70"/>
      <c r="BW77" s="70"/>
      <c r="BX77" s="70"/>
      <c r="BY77" s="70"/>
      <c r="BZ77" s="71"/>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9"/>
      <c r="BM78" s="70"/>
      <c r="BN78" s="70"/>
      <c r="BO78" s="70"/>
      <c r="BP78" s="70"/>
      <c r="BQ78" s="70"/>
      <c r="BR78" s="70"/>
      <c r="BS78" s="70"/>
      <c r="BT78" s="70"/>
      <c r="BU78" s="70"/>
      <c r="BV78" s="70"/>
      <c r="BW78" s="70"/>
      <c r="BX78" s="70"/>
      <c r="BY78" s="70"/>
      <c r="BZ78" s="71"/>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9"/>
      <c r="BM79" s="70"/>
      <c r="BN79" s="70"/>
      <c r="BO79" s="70"/>
      <c r="BP79" s="70"/>
      <c r="BQ79" s="70"/>
      <c r="BR79" s="70"/>
      <c r="BS79" s="70"/>
      <c r="BT79" s="70"/>
      <c r="BU79" s="70"/>
      <c r="BV79" s="70"/>
      <c r="BW79" s="70"/>
      <c r="BX79" s="70"/>
      <c r="BY79" s="70"/>
      <c r="BZ79" s="71"/>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9"/>
      <c r="BM80" s="70"/>
      <c r="BN80" s="70"/>
      <c r="BO80" s="70"/>
      <c r="BP80" s="70"/>
      <c r="BQ80" s="70"/>
      <c r="BR80" s="70"/>
      <c r="BS80" s="70"/>
      <c r="BT80" s="70"/>
      <c r="BU80" s="70"/>
      <c r="BV80" s="70"/>
      <c r="BW80" s="70"/>
      <c r="BX80" s="70"/>
      <c r="BY80" s="70"/>
      <c r="BZ80" s="7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9"/>
      <c r="BM81" s="70"/>
      <c r="BN81" s="70"/>
      <c r="BO81" s="70"/>
      <c r="BP81" s="70"/>
      <c r="BQ81" s="70"/>
      <c r="BR81" s="70"/>
      <c r="BS81" s="70"/>
      <c r="BT81" s="70"/>
      <c r="BU81" s="70"/>
      <c r="BV81" s="70"/>
      <c r="BW81" s="70"/>
      <c r="BX81" s="70"/>
      <c r="BY81" s="70"/>
      <c r="BZ81" s="71"/>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2"/>
      <c r="BM82" s="73"/>
      <c r="BN82" s="73"/>
      <c r="BO82" s="73"/>
      <c r="BP82" s="73"/>
      <c r="BQ82" s="73"/>
      <c r="BR82" s="73"/>
      <c r="BS82" s="73"/>
      <c r="BT82" s="73"/>
      <c r="BU82" s="73"/>
      <c r="BV82" s="73"/>
      <c r="BW82" s="73"/>
      <c r="BX82" s="73"/>
      <c r="BY82" s="73"/>
      <c r="BZ82" s="74"/>
    </row>
    <row r="83" spans="1:78" x14ac:dyDescent="0.2">
      <c r="C83" s="2" t="s">
        <v>46</v>
      </c>
    </row>
    <row r="84" spans="1:78" x14ac:dyDescent="0.2">
      <c r="C84" s="2"/>
    </row>
    <row r="85" spans="1:78" hidden="1" x14ac:dyDescent="0.2">
      <c r="B85" s="6" t="s">
        <v>47</v>
      </c>
      <c r="C85" s="6"/>
      <c r="D85" s="6"/>
      <c r="E85" s="6" t="s">
        <v>48</v>
      </c>
      <c r="F85" s="6" t="s">
        <v>50</v>
      </c>
      <c r="G85" s="6" t="s">
        <v>51</v>
      </c>
      <c r="H85" s="6" t="s">
        <v>45</v>
      </c>
      <c r="I85" s="6" t="s">
        <v>12</v>
      </c>
      <c r="J85" s="6" t="s">
        <v>52</v>
      </c>
      <c r="K85" s="6" t="s">
        <v>53</v>
      </c>
      <c r="L85" s="6" t="s">
        <v>35</v>
      </c>
      <c r="M85" s="6" t="s">
        <v>39</v>
      </c>
      <c r="N85" s="6" t="s">
        <v>54</v>
      </c>
      <c r="O85" s="6" t="s">
        <v>55</v>
      </c>
    </row>
    <row r="86" spans="1:78" hidden="1" x14ac:dyDescent="0.2">
      <c r="B86" s="6"/>
      <c r="C86" s="6"/>
      <c r="D86" s="6"/>
      <c r="E86" s="6" t="str">
        <f>データ!AI6</f>
        <v/>
      </c>
      <c r="F86" s="6" t="s">
        <v>42</v>
      </c>
      <c r="G86" s="6" t="s">
        <v>42</v>
      </c>
      <c r="H86" s="6" t="str">
        <f>データ!BP6</f>
        <v>【325.02】</v>
      </c>
      <c r="I86" s="6" t="str">
        <f>データ!CA6</f>
        <v>【60.61】</v>
      </c>
      <c r="J86" s="6" t="str">
        <f>データ!CL6</f>
        <v>【270.94】</v>
      </c>
      <c r="K86" s="6" t="str">
        <f>データ!CW6</f>
        <v>【57.80】</v>
      </c>
      <c r="L86" s="6" t="str">
        <f>データ!DH6</f>
        <v>【78.90】</v>
      </c>
      <c r="M86" s="6" t="s">
        <v>42</v>
      </c>
      <c r="N86" s="6" t="s">
        <v>42</v>
      </c>
      <c r="O86" s="6" t="str">
        <f>データ!EO6</f>
        <v>【-】</v>
      </c>
    </row>
  </sheetData>
  <sheetProtection algorithmName="SHA-512" hashValue="t3b9b/UE/Owo4E/XA1LMNQ7AfX2upAoGg1OjfrjY7tg56WXYTJPlNK+1f2/WnUBBrka09v2LEEPV8ibjL6odEw==" saltValue="K50H260jlBVWwYwjZnqI3g=="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2"/>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2">
      <c r="A2" s="28" t="s">
        <v>59</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2">
      <c r="A3" s="28" t="s">
        <v>20</v>
      </c>
      <c r="B3" s="30" t="s">
        <v>36</v>
      </c>
      <c r="C3" s="30" t="s">
        <v>61</v>
      </c>
      <c r="D3" s="30" t="s">
        <v>62</v>
      </c>
      <c r="E3" s="30" t="s">
        <v>7</v>
      </c>
      <c r="F3" s="30" t="s">
        <v>6</v>
      </c>
      <c r="G3" s="30" t="s">
        <v>25</v>
      </c>
      <c r="H3" s="77" t="s">
        <v>58</v>
      </c>
      <c r="I3" s="78"/>
      <c r="J3" s="78"/>
      <c r="K3" s="78"/>
      <c r="L3" s="78"/>
      <c r="M3" s="78"/>
      <c r="N3" s="78"/>
      <c r="O3" s="78"/>
      <c r="P3" s="78"/>
      <c r="Q3" s="78"/>
      <c r="R3" s="78"/>
      <c r="S3" s="78"/>
      <c r="T3" s="78"/>
      <c r="U3" s="78"/>
      <c r="V3" s="78"/>
      <c r="W3" s="78"/>
      <c r="X3" s="79"/>
      <c r="Y3" s="75"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10</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63</v>
      </c>
      <c r="B4" s="31"/>
      <c r="C4" s="31"/>
      <c r="D4" s="31"/>
      <c r="E4" s="31"/>
      <c r="F4" s="31"/>
      <c r="G4" s="31"/>
      <c r="H4" s="80"/>
      <c r="I4" s="81"/>
      <c r="J4" s="81"/>
      <c r="K4" s="81"/>
      <c r="L4" s="81"/>
      <c r="M4" s="81"/>
      <c r="N4" s="81"/>
      <c r="O4" s="81"/>
      <c r="P4" s="81"/>
      <c r="Q4" s="81"/>
      <c r="R4" s="81"/>
      <c r="S4" s="81"/>
      <c r="T4" s="81"/>
      <c r="U4" s="81"/>
      <c r="V4" s="81"/>
      <c r="W4" s="81"/>
      <c r="X4" s="82"/>
      <c r="Y4" s="76" t="s">
        <v>27</v>
      </c>
      <c r="Z4" s="76"/>
      <c r="AA4" s="76"/>
      <c r="AB4" s="76"/>
      <c r="AC4" s="76"/>
      <c r="AD4" s="76"/>
      <c r="AE4" s="76"/>
      <c r="AF4" s="76"/>
      <c r="AG4" s="76"/>
      <c r="AH4" s="76"/>
      <c r="AI4" s="76"/>
      <c r="AJ4" s="76" t="s">
        <v>49</v>
      </c>
      <c r="AK4" s="76"/>
      <c r="AL4" s="76"/>
      <c r="AM4" s="76"/>
      <c r="AN4" s="76"/>
      <c r="AO4" s="76"/>
      <c r="AP4" s="76"/>
      <c r="AQ4" s="76"/>
      <c r="AR4" s="76"/>
      <c r="AS4" s="76"/>
      <c r="AT4" s="76"/>
      <c r="AU4" s="76" t="s">
        <v>30</v>
      </c>
      <c r="AV4" s="76"/>
      <c r="AW4" s="76"/>
      <c r="AX4" s="76"/>
      <c r="AY4" s="76"/>
      <c r="AZ4" s="76"/>
      <c r="BA4" s="76"/>
      <c r="BB4" s="76"/>
      <c r="BC4" s="76"/>
      <c r="BD4" s="76"/>
      <c r="BE4" s="76"/>
      <c r="BF4" s="76" t="s">
        <v>65</v>
      </c>
      <c r="BG4" s="76"/>
      <c r="BH4" s="76"/>
      <c r="BI4" s="76"/>
      <c r="BJ4" s="76"/>
      <c r="BK4" s="76"/>
      <c r="BL4" s="76"/>
      <c r="BM4" s="76"/>
      <c r="BN4" s="76"/>
      <c r="BO4" s="76"/>
      <c r="BP4" s="76"/>
      <c r="BQ4" s="76" t="s">
        <v>16</v>
      </c>
      <c r="BR4" s="76"/>
      <c r="BS4" s="76"/>
      <c r="BT4" s="76"/>
      <c r="BU4" s="76"/>
      <c r="BV4" s="76"/>
      <c r="BW4" s="76"/>
      <c r="BX4" s="76"/>
      <c r="BY4" s="76"/>
      <c r="BZ4" s="76"/>
      <c r="CA4" s="76"/>
      <c r="CB4" s="76" t="s">
        <v>64</v>
      </c>
      <c r="CC4" s="76"/>
      <c r="CD4" s="76"/>
      <c r="CE4" s="76"/>
      <c r="CF4" s="76"/>
      <c r="CG4" s="76"/>
      <c r="CH4" s="76"/>
      <c r="CI4" s="76"/>
      <c r="CJ4" s="76"/>
      <c r="CK4" s="76"/>
      <c r="CL4" s="76"/>
      <c r="CM4" s="76" t="s">
        <v>0</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2"/>
      <c r="C5" s="32"/>
      <c r="D5" s="32"/>
      <c r="E5" s="32"/>
      <c r="F5" s="32"/>
      <c r="G5" s="32"/>
      <c r="H5" s="36" t="s">
        <v>60</v>
      </c>
      <c r="I5" s="36" t="s">
        <v>71</v>
      </c>
      <c r="J5" s="36" t="s">
        <v>72</v>
      </c>
      <c r="K5" s="36" t="s">
        <v>73</v>
      </c>
      <c r="L5" s="36" t="s">
        <v>74</v>
      </c>
      <c r="M5" s="36" t="s">
        <v>8</v>
      </c>
      <c r="N5" s="36" t="s">
        <v>75</v>
      </c>
      <c r="O5" s="36" t="s">
        <v>76</v>
      </c>
      <c r="P5" s="36" t="s">
        <v>77</v>
      </c>
      <c r="Q5" s="36" t="s">
        <v>78</v>
      </c>
      <c r="R5" s="36" t="s">
        <v>79</v>
      </c>
      <c r="S5" s="36" t="s">
        <v>80</v>
      </c>
      <c r="T5" s="36" t="s">
        <v>81</v>
      </c>
      <c r="U5" s="36" t="s">
        <v>1</v>
      </c>
      <c r="V5" s="36" t="s">
        <v>3</v>
      </c>
      <c r="W5" s="36" t="s">
        <v>82</v>
      </c>
      <c r="X5" s="36" t="s">
        <v>83</v>
      </c>
      <c r="Y5" s="36" t="s">
        <v>84</v>
      </c>
      <c r="Z5" s="36" t="s">
        <v>85</v>
      </c>
      <c r="AA5" s="36" t="s">
        <v>86</v>
      </c>
      <c r="AB5" s="36" t="s">
        <v>87</v>
      </c>
      <c r="AC5" s="36" t="s">
        <v>88</v>
      </c>
      <c r="AD5" s="36" t="s">
        <v>89</v>
      </c>
      <c r="AE5" s="36" t="s">
        <v>91</v>
      </c>
      <c r="AF5" s="36" t="s">
        <v>92</v>
      </c>
      <c r="AG5" s="36" t="s">
        <v>93</v>
      </c>
      <c r="AH5" s="36" t="s">
        <v>94</v>
      </c>
      <c r="AI5" s="36" t="s">
        <v>47</v>
      </c>
      <c r="AJ5" s="36" t="s">
        <v>84</v>
      </c>
      <c r="AK5" s="36" t="s">
        <v>85</v>
      </c>
      <c r="AL5" s="36" t="s">
        <v>86</v>
      </c>
      <c r="AM5" s="36" t="s">
        <v>87</v>
      </c>
      <c r="AN5" s="36" t="s">
        <v>88</v>
      </c>
      <c r="AO5" s="36" t="s">
        <v>89</v>
      </c>
      <c r="AP5" s="36" t="s">
        <v>91</v>
      </c>
      <c r="AQ5" s="36" t="s">
        <v>92</v>
      </c>
      <c r="AR5" s="36" t="s">
        <v>93</v>
      </c>
      <c r="AS5" s="36" t="s">
        <v>94</v>
      </c>
      <c r="AT5" s="36" t="s">
        <v>90</v>
      </c>
      <c r="AU5" s="36" t="s">
        <v>84</v>
      </c>
      <c r="AV5" s="36" t="s">
        <v>85</v>
      </c>
      <c r="AW5" s="36" t="s">
        <v>86</v>
      </c>
      <c r="AX5" s="36" t="s">
        <v>87</v>
      </c>
      <c r="AY5" s="36" t="s">
        <v>88</v>
      </c>
      <c r="AZ5" s="36" t="s">
        <v>89</v>
      </c>
      <c r="BA5" s="36" t="s">
        <v>91</v>
      </c>
      <c r="BB5" s="36" t="s">
        <v>92</v>
      </c>
      <c r="BC5" s="36" t="s">
        <v>93</v>
      </c>
      <c r="BD5" s="36" t="s">
        <v>94</v>
      </c>
      <c r="BE5" s="36" t="s">
        <v>90</v>
      </c>
      <c r="BF5" s="36" t="s">
        <v>84</v>
      </c>
      <c r="BG5" s="36" t="s">
        <v>85</v>
      </c>
      <c r="BH5" s="36" t="s">
        <v>86</v>
      </c>
      <c r="BI5" s="36" t="s">
        <v>87</v>
      </c>
      <c r="BJ5" s="36" t="s">
        <v>88</v>
      </c>
      <c r="BK5" s="36" t="s">
        <v>89</v>
      </c>
      <c r="BL5" s="36" t="s">
        <v>91</v>
      </c>
      <c r="BM5" s="36" t="s">
        <v>92</v>
      </c>
      <c r="BN5" s="36" t="s">
        <v>93</v>
      </c>
      <c r="BO5" s="36" t="s">
        <v>94</v>
      </c>
      <c r="BP5" s="36" t="s">
        <v>90</v>
      </c>
      <c r="BQ5" s="36" t="s">
        <v>84</v>
      </c>
      <c r="BR5" s="36" t="s">
        <v>85</v>
      </c>
      <c r="BS5" s="36" t="s">
        <v>86</v>
      </c>
      <c r="BT5" s="36" t="s">
        <v>87</v>
      </c>
      <c r="BU5" s="36" t="s">
        <v>88</v>
      </c>
      <c r="BV5" s="36" t="s">
        <v>89</v>
      </c>
      <c r="BW5" s="36" t="s">
        <v>91</v>
      </c>
      <c r="BX5" s="36" t="s">
        <v>92</v>
      </c>
      <c r="BY5" s="36" t="s">
        <v>93</v>
      </c>
      <c r="BZ5" s="36" t="s">
        <v>94</v>
      </c>
      <c r="CA5" s="36" t="s">
        <v>90</v>
      </c>
      <c r="CB5" s="36" t="s">
        <v>84</v>
      </c>
      <c r="CC5" s="36" t="s">
        <v>85</v>
      </c>
      <c r="CD5" s="36" t="s">
        <v>86</v>
      </c>
      <c r="CE5" s="36" t="s">
        <v>87</v>
      </c>
      <c r="CF5" s="36" t="s">
        <v>88</v>
      </c>
      <c r="CG5" s="36" t="s">
        <v>89</v>
      </c>
      <c r="CH5" s="36" t="s">
        <v>91</v>
      </c>
      <c r="CI5" s="36" t="s">
        <v>92</v>
      </c>
      <c r="CJ5" s="36" t="s">
        <v>93</v>
      </c>
      <c r="CK5" s="36" t="s">
        <v>94</v>
      </c>
      <c r="CL5" s="36" t="s">
        <v>90</v>
      </c>
      <c r="CM5" s="36" t="s">
        <v>84</v>
      </c>
      <c r="CN5" s="36" t="s">
        <v>85</v>
      </c>
      <c r="CO5" s="36" t="s">
        <v>86</v>
      </c>
      <c r="CP5" s="36" t="s">
        <v>87</v>
      </c>
      <c r="CQ5" s="36" t="s">
        <v>88</v>
      </c>
      <c r="CR5" s="36" t="s">
        <v>89</v>
      </c>
      <c r="CS5" s="36" t="s">
        <v>91</v>
      </c>
      <c r="CT5" s="36" t="s">
        <v>92</v>
      </c>
      <c r="CU5" s="36" t="s">
        <v>93</v>
      </c>
      <c r="CV5" s="36" t="s">
        <v>94</v>
      </c>
      <c r="CW5" s="36" t="s">
        <v>90</v>
      </c>
      <c r="CX5" s="36" t="s">
        <v>84</v>
      </c>
      <c r="CY5" s="36" t="s">
        <v>85</v>
      </c>
      <c r="CZ5" s="36" t="s">
        <v>86</v>
      </c>
      <c r="DA5" s="36" t="s">
        <v>87</v>
      </c>
      <c r="DB5" s="36" t="s">
        <v>88</v>
      </c>
      <c r="DC5" s="36" t="s">
        <v>89</v>
      </c>
      <c r="DD5" s="36" t="s">
        <v>91</v>
      </c>
      <c r="DE5" s="36" t="s">
        <v>92</v>
      </c>
      <c r="DF5" s="36" t="s">
        <v>93</v>
      </c>
      <c r="DG5" s="36" t="s">
        <v>94</v>
      </c>
      <c r="DH5" s="36" t="s">
        <v>90</v>
      </c>
      <c r="DI5" s="36" t="s">
        <v>84</v>
      </c>
      <c r="DJ5" s="36" t="s">
        <v>85</v>
      </c>
      <c r="DK5" s="36" t="s">
        <v>86</v>
      </c>
      <c r="DL5" s="36" t="s">
        <v>87</v>
      </c>
      <c r="DM5" s="36" t="s">
        <v>88</v>
      </c>
      <c r="DN5" s="36" t="s">
        <v>89</v>
      </c>
      <c r="DO5" s="36" t="s">
        <v>91</v>
      </c>
      <c r="DP5" s="36" t="s">
        <v>92</v>
      </c>
      <c r="DQ5" s="36" t="s">
        <v>93</v>
      </c>
      <c r="DR5" s="36" t="s">
        <v>94</v>
      </c>
      <c r="DS5" s="36" t="s">
        <v>90</v>
      </c>
      <c r="DT5" s="36" t="s">
        <v>84</v>
      </c>
      <c r="DU5" s="36" t="s">
        <v>85</v>
      </c>
      <c r="DV5" s="36" t="s">
        <v>86</v>
      </c>
      <c r="DW5" s="36" t="s">
        <v>87</v>
      </c>
      <c r="DX5" s="36" t="s">
        <v>88</v>
      </c>
      <c r="DY5" s="36" t="s">
        <v>89</v>
      </c>
      <c r="DZ5" s="36" t="s">
        <v>91</v>
      </c>
      <c r="EA5" s="36" t="s">
        <v>92</v>
      </c>
      <c r="EB5" s="36" t="s">
        <v>93</v>
      </c>
      <c r="EC5" s="36" t="s">
        <v>94</v>
      </c>
      <c r="ED5" s="36" t="s">
        <v>90</v>
      </c>
      <c r="EE5" s="36" t="s">
        <v>84</v>
      </c>
      <c r="EF5" s="36" t="s">
        <v>85</v>
      </c>
      <c r="EG5" s="36" t="s">
        <v>86</v>
      </c>
      <c r="EH5" s="36" t="s">
        <v>87</v>
      </c>
      <c r="EI5" s="36" t="s">
        <v>88</v>
      </c>
      <c r="EJ5" s="36" t="s">
        <v>89</v>
      </c>
      <c r="EK5" s="36" t="s">
        <v>91</v>
      </c>
      <c r="EL5" s="36" t="s">
        <v>92</v>
      </c>
      <c r="EM5" s="36" t="s">
        <v>93</v>
      </c>
      <c r="EN5" s="36" t="s">
        <v>94</v>
      </c>
      <c r="EO5" s="36" t="s">
        <v>90</v>
      </c>
    </row>
    <row r="6" spans="1:145" s="27" customFormat="1" x14ac:dyDescent="0.2">
      <c r="A6" s="28" t="s">
        <v>95</v>
      </c>
      <c r="B6" s="33">
        <f t="shared" ref="B6:X6" si="1">B7</f>
        <v>2018</v>
      </c>
      <c r="C6" s="33">
        <f t="shared" si="1"/>
        <v>35246</v>
      </c>
      <c r="D6" s="33">
        <f t="shared" si="1"/>
        <v>47</v>
      </c>
      <c r="E6" s="33">
        <f t="shared" si="1"/>
        <v>18</v>
      </c>
      <c r="F6" s="33">
        <f t="shared" si="1"/>
        <v>0</v>
      </c>
      <c r="G6" s="33">
        <f t="shared" si="1"/>
        <v>0</v>
      </c>
      <c r="H6" s="33" t="str">
        <f t="shared" si="1"/>
        <v>岩手県　一戸町</v>
      </c>
      <c r="I6" s="33" t="str">
        <f t="shared" si="1"/>
        <v>法非適用</v>
      </c>
      <c r="J6" s="33" t="str">
        <f t="shared" si="1"/>
        <v>下水道事業</v>
      </c>
      <c r="K6" s="33" t="str">
        <f t="shared" si="1"/>
        <v>特定地域生活排水処理</v>
      </c>
      <c r="L6" s="33" t="str">
        <f t="shared" si="1"/>
        <v>K2</v>
      </c>
      <c r="M6" s="33" t="str">
        <f t="shared" si="1"/>
        <v>非設置</v>
      </c>
      <c r="N6" s="37" t="str">
        <f t="shared" si="1"/>
        <v>-</v>
      </c>
      <c r="O6" s="37" t="str">
        <f t="shared" si="1"/>
        <v>該当数値なし</v>
      </c>
      <c r="P6" s="37">
        <f t="shared" si="1"/>
        <v>6.33</v>
      </c>
      <c r="Q6" s="37">
        <f t="shared" si="1"/>
        <v>100</v>
      </c>
      <c r="R6" s="37">
        <f t="shared" si="1"/>
        <v>4970</v>
      </c>
      <c r="S6" s="37">
        <f t="shared" si="1"/>
        <v>12570</v>
      </c>
      <c r="T6" s="37">
        <f t="shared" si="1"/>
        <v>300.02999999999997</v>
      </c>
      <c r="U6" s="37">
        <f t="shared" si="1"/>
        <v>41.9</v>
      </c>
      <c r="V6" s="37">
        <f t="shared" si="1"/>
        <v>784</v>
      </c>
      <c r="W6" s="37">
        <f t="shared" si="1"/>
        <v>2.9</v>
      </c>
      <c r="X6" s="37">
        <f t="shared" si="1"/>
        <v>270.33999999999997</v>
      </c>
      <c r="Y6" s="41">
        <f t="shared" ref="Y6:AH6" si="2">IF(Y7="",NA(),Y7)</f>
        <v>139.07</v>
      </c>
      <c r="Z6" s="41">
        <f t="shared" si="2"/>
        <v>134.56</v>
      </c>
      <c r="AA6" s="41">
        <f t="shared" si="2"/>
        <v>140.29</v>
      </c>
      <c r="AB6" s="41">
        <f t="shared" si="2"/>
        <v>121.98</v>
      </c>
      <c r="AC6" s="41">
        <f t="shared" si="2"/>
        <v>124.9</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41">
        <f t="shared" ref="BF6:BO6" si="5">IF(BF7="",NA(),BF7)</f>
        <v>808.37</v>
      </c>
      <c r="BG6" s="41">
        <f t="shared" si="5"/>
        <v>790.8</v>
      </c>
      <c r="BH6" s="41">
        <f t="shared" si="5"/>
        <v>616.84</v>
      </c>
      <c r="BI6" s="41">
        <f t="shared" si="5"/>
        <v>644.73</v>
      </c>
      <c r="BJ6" s="41">
        <f t="shared" si="5"/>
        <v>673.23</v>
      </c>
      <c r="BK6" s="41">
        <f t="shared" si="5"/>
        <v>416.91</v>
      </c>
      <c r="BL6" s="41">
        <f t="shared" si="5"/>
        <v>392.19</v>
      </c>
      <c r="BM6" s="41">
        <f t="shared" si="5"/>
        <v>413.5</v>
      </c>
      <c r="BN6" s="41">
        <f t="shared" si="5"/>
        <v>407.42</v>
      </c>
      <c r="BO6" s="41">
        <f t="shared" si="5"/>
        <v>296.89</v>
      </c>
      <c r="BP6" s="37" t="str">
        <f>IF(BP7="","",IF(BP7="-","【-】","【"&amp;SUBSTITUTE(TEXT(BP7,"#,##0.00"),"-","△")&amp;"】"))</f>
        <v>【325.02】</v>
      </c>
      <c r="BQ6" s="41">
        <f t="shared" ref="BQ6:BZ6" si="6">IF(BQ7="",NA(),BQ7)</f>
        <v>139.63999999999999</v>
      </c>
      <c r="BR6" s="41">
        <f t="shared" si="6"/>
        <v>130.38999999999999</v>
      </c>
      <c r="BS6" s="41">
        <f t="shared" si="6"/>
        <v>151.49</v>
      </c>
      <c r="BT6" s="41">
        <f t="shared" si="6"/>
        <v>129.63</v>
      </c>
      <c r="BU6" s="41">
        <f t="shared" si="6"/>
        <v>136.03</v>
      </c>
      <c r="BV6" s="41">
        <f t="shared" si="6"/>
        <v>57.93</v>
      </c>
      <c r="BW6" s="41">
        <f t="shared" si="6"/>
        <v>57.03</v>
      </c>
      <c r="BX6" s="41">
        <f t="shared" si="6"/>
        <v>55.84</v>
      </c>
      <c r="BY6" s="41">
        <f t="shared" si="6"/>
        <v>57.08</v>
      </c>
      <c r="BZ6" s="41">
        <f t="shared" si="6"/>
        <v>63.06</v>
      </c>
      <c r="CA6" s="37" t="str">
        <f>IF(CA7="","",IF(CA7="-","【-】","【"&amp;SUBSTITUTE(TEXT(CA7,"#,##0.00"),"-","△")&amp;"】"))</f>
        <v>【60.61】</v>
      </c>
      <c r="CB6" s="41">
        <f t="shared" ref="CB6:CK6" si="7">IF(CB7="",NA(),CB7)</f>
        <v>248.48</v>
      </c>
      <c r="CC6" s="41">
        <f t="shared" si="7"/>
        <v>231.78</v>
      </c>
      <c r="CD6" s="41">
        <f t="shared" si="7"/>
        <v>189.67</v>
      </c>
      <c r="CE6" s="41">
        <f t="shared" si="7"/>
        <v>211.1</v>
      </c>
      <c r="CF6" s="41">
        <f t="shared" si="7"/>
        <v>203.42</v>
      </c>
      <c r="CG6" s="41">
        <f t="shared" si="7"/>
        <v>276.93</v>
      </c>
      <c r="CH6" s="41">
        <f t="shared" si="7"/>
        <v>283.73</v>
      </c>
      <c r="CI6" s="41">
        <f t="shared" si="7"/>
        <v>287.57</v>
      </c>
      <c r="CJ6" s="41">
        <f t="shared" si="7"/>
        <v>286.86</v>
      </c>
      <c r="CK6" s="41">
        <f t="shared" si="7"/>
        <v>264.77</v>
      </c>
      <c r="CL6" s="37" t="str">
        <f>IF(CL7="","",IF(CL7="-","【-】","【"&amp;SUBSTITUTE(TEXT(CL7,"#,##0.00"),"-","△")&amp;"】"))</f>
        <v>【270.94】</v>
      </c>
      <c r="CM6" s="41">
        <f t="shared" ref="CM6:CV6" si="8">IF(CM7="",NA(),CM7)</f>
        <v>33.47</v>
      </c>
      <c r="CN6" s="41">
        <f t="shared" si="8"/>
        <v>39.69</v>
      </c>
      <c r="CO6" s="41">
        <f t="shared" si="8"/>
        <v>41.92</v>
      </c>
      <c r="CP6" s="41">
        <f t="shared" si="8"/>
        <v>44.27</v>
      </c>
      <c r="CQ6" s="41">
        <f t="shared" si="8"/>
        <v>45.43</v>
      </c>
      <c r="CR6" s="41">
        <f t="shared" si="8"/>
        <v>59.08</v>
      </c>
      <c r="CS6" s="41">
        <f t="shared" si="8"/>
        <v>58.25</v>
      </c>
      <c r="CT6" s="41">
        <f t="shared" si="8"/>
        <v>61.55</v>
      </c>
      <c r="CU6" s="41">
        <f t="shared" si="8"/>
        <v>57.22</v>
      </c>
      <c r="CV6" s="41">
        <f t="shared" si="8"/>
        <v>59.94</v>
      </c>
      <c r="CW6" s="37" t="str">
        <f>IF(CW7="","",IF(CW7="-","【-】","【"&amp;SUBSTITUTE(TEXT(CW7,"#,##0.00"),"-","△")&amp;"】"))</f>
        <v>【57.80】</v>
      </c>
      <c r="CX6" s="41">
        <f t="shared" ref="CX6:DG6" si="9">IF(CX7="",NA(),CX7)</f>
        <v>100</v>
      </c>
      <c r="CY6" s="41">
        <f t="shared" si="9"/>
        <v>100</v>
      </c>
      <c r="CZ6" s="41">
        <f t="shared" si="9"/>
        <v>100</v>
      </c>
      <c r="DA6" s="41">
        <f t="shared" si="9"/>
        <v>100</v>
      </c>
      <c r="DB6" s="41">
        <f t="shared" si="9"/>
        <v>100</v>
      </c>
      <c r="DC6" s="41">
        <f t="shared" si="9"/>
        <v>77.12</v>
      </c>
      <c r="DD6" s="41">
        <f t="shared" si="9"/>
        <v>68.150000000000006</v>
      </c>
      <c r="DE6" s="41">
        <f t="shared" si="9"/>
        <v>67.489999999999995</v>
      </c>
      <c r="DF6" s="41">
        <f t="shared" si="9"/>
        <v>67.290000000000006</v>
      </c>
      <c r="DG6" s="41">
        <f t="shared" si="9"/>
        <v>89.66</v>
      </c>
      <c r="DH6" s="37" t="str">
        <f>IF(DH7="","",IF(DH7="-","【-】","【"&amp;SUBSTITUTE(TEXT(DH7,"#,##0.00"),"-","△")&amp;"】"))</f>
        <v>【78.90】</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41" t="str">
        <f t="shared" ref="EE6:EN6" si="12">IF(EE7="",NA(),EE7)</f>
        <v>-</v>
      </c>
      <c r="EF6" s="41" t="str">
        <f t="shared" si="12"/>
        <v>-</v>
      </c>
      <c r="EG6" s="41" t="str">
        <f t="shared" si="12"/>
        <v>-</v>
      </c>
      <c r="EH6" s="41" t="str">
        <f t="shared" si="12"/>
        <v>-</v>
      </c>
      <c r="EI6" s="41" t="str">
        <f t="shared" si="12"/>
        <v>-</v>
      </c>
      <c r="EJ6" s="41" t="str">
        <f t="shared" si="12"/>
        <v>-</v>
      </c>
      <c r="EK6" s="41" t="str">
        <f t="shared" si="12"/>
        <v>-</v>
      </c>
      <c r="EL6" s="41" t="str">
        <f t="shared" si="12"/>
        <v>-</v>
      </c>
      <c r="EM6" s="41" t="str">
        <f t="shared" si="12"/>
        <v>-</v>
      </c>
      <c r="EN6" s="41" t="str">
        <f t="shared" si="12"/>
        <v>-</v>
      </c>
      <c r="EO6" s="37" t="str">
        <f>IF(EO7="","",IF(EO7="-","【-】","【"&amp;SUBSTITUTE(TEXT(EO7,"#,##0.00"),"-","△")&amp;"】"))</f>
        <v>【-】</v>
      </c>
    </row>
    <row r="7" spans="1:145" s="27" customFormat="1" x14ac:dyDescent="0.2">
      <c r="A7" s="28"/>
      <c r="B7" s="34">
        <v>2018</v>
      </c>
      <c r="C7" s="34">
        <v>35246</v>
      </c>
      <c r="D7" s="34">
        <v>47</v>
      </c>
      <c r="E7" s="34">
        <v>18</v>
      </c>
      <c r="F7" s="34">
        <v>0</v>
      </c>
      <c r="G7" s="34">
        <v>0</v>
      </c>
      <c r="H7" s="34" t="s">
        <v>96</v>
      </c>
      <c r="I7" s="34" t="s">
        <v>97</v>
      </c>
      <c r="J7" s="34" t="s">
        <v>98</v>
      </c>
      <c r="K7" s="34" t="s">
        <v>99</v>
      </c>
      <c r="L7" s="34" t="s">
        <v>100</v>
      </c>
      <c r="M7" s="34" t="s">
        <v>101</v>
      </c>
      <c r="N7" s="38" t="s">
        <v>42</v>
      </c>
      <c r="O7" s="38" t="s">
        <v>102</v>
      </c>
      <c r="P7" s="38">
        <v>6.33</v>
      </c>
      <c r="Q7" s="38">
        <v>100</v>
      </c>
      <c r="R7" s="38">
        <v>4970</v>
      </c>
      <c r="S7" s="38">
        <v>12570</v>
      </c>
      <c r="T7" s="38">
        <v>300.02999999999997</v>
      </c>
      <c r="U7" s="38">
        <v>41.9</v>
      </c>
      <c r="V7" s="38">
        <v>784</v>
      </c>
      <c r="W7" s="38">
        <v>2.9</v>
      </c>
      <c r="X7" s="38">
        <v>270.33999999999997</v>
      </c>
      <c r="Y7" s="38">
        <v>139.07</v>
      </c>
      <c r="Z7" s="38">
        <v>134.56</v>
      </c>
      <c r="AA7" s="38">
        <v>140.29</v>
      </c>
      <c r="AB7" s="38">
        <v>121.98</v>
      </c>
      <c r="AC7" s="38">
        <v>124.9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808.37</v>
      </c>
      <c r="BG7" s="38">
        <v>790.8</v>
      </c>
      <c r="BH7" s="38">
        <v>616.84</v>
      </c>
      <c r="BI7" s="38">
        <v>644.73</v>
      </c>
      <c r="BJ7" s="38">
        <v>673.23</v>
      </c>
      <c r="BK7" s="38">
        <v>416.91</v>
      </c>
      <c r="BL7" s="38">
        <v>392.19</v>
      </c>
      <c r="BM7" s="38">
        <v>413.5</v>
      </c>
      <c r="BN7" s="38">
        <v>407.42</v>
      </c>
      <c r="BO7" s="38">
        <v>296.89</v>
      </c>
      <c r="BP7" s="38">
        <v>325.02</v>
      </c>
      <c r="BQ7" s="38">
        <v>139.63999999999999</v>
      </c>
      <c r="BR7" s="38">
        <v>130.38999999999999</v>
      </c>
      <c r="BS7" s="38">
        <v>151.49</v>
      </c>
      <c r="BT7" s="38">
        <v>129.63</v>
      </c>
      <c r="BU7" s="38">
        <v>136.03</v>
      </c>
      <c r="BV7" s="38">
        <v>57.93</v>
      </c>
      <c r="BW7" s="38">
        <v>57.03</v>
      </c>
      <c r="BX7" s="38">
        <v>55.84</v>
      </c>
      <c r="BY7" s="38">
        <v>57.08</v>
      </c>
      <c r="BZ7" s="38">
        <v>63.06</v>
      </c>
      <c r="CA7" s="38">
        <v>60.61</v>
      </c>
      <c r="CB7" s="38">
        <v>248.48</v>
      </c>
      <c r="CC7" s="38">
        <v>231.78</v>
      </c>
      <c r="CD7" s="38">
        <v>189.67</v>
      </c>
      <c r="CE7" s="38">
        <v>211.1</v>
      </c>
      <c r="CF7" s="38">
        <v>203.42</v>
      </c>
      <c r="CG7" s="38">
        <v>276.93</v>
      </c>
      <c r="CH7" s="38">
        <v>283.73</v>
      </c>
      <c r="CI7" s="38">
        <v>287.57</v>
      </c>
      <c r="CJ7" s="38">
        <v>286.86</v>
      </c>
      <c r="CK7" s="38">
        <v>264.77</v>
      </c>
      <c r="CL7" s="38">
        <v>270.94</v>
      </c>
      <c r="CM7" s="38">
        <v>33.47</v>
      </c>
      <c r="CN7" s="38">
        <v>39.69</v>
      </c>
      <c r="CO7" s="38">
        <v>41.92</v>
      </c>
      <c r="CP7" s="38">
        <v>44.27</v>
      </c>
      <c r="CQ7" s="38">
        <v>45.43</v>
      </c>
      <c r="CR7" s="38">
        <v>59.08</v>
      </c>
      <c r="CS7" s="38">
        <v>58.25</v>
      </c>
      <c r="CT7" s="38">
        <v>61.55</v>
      </c>
      <c r="CU7" s="38">
        <v>57.22</v>
      </c>
      <c r="CV7" s="38">
        <v>59.94</v>
      </c>
      <c r="CW7" s="38">
        <v>57.8</v>
      </c>
      <c r="CX7" s="38">
        <v>100</v>
      </c>
      <c r="CY7" s="38">
        <v>100</v>
      </c>
      <c r="CZ7" s="38">
        <v>100</v>
      </c>
      <c r="DA7" s="38">
        <v>100</v>
      </c>
      <c r="DB7" s="38">
        <v>100</v>
      </c>
      <c r="DC7" s="38">
        <v>77.12</v>
      </c>
      <c r="DD7" s="38">
        <v>68.150000000000006</v>
      </c>
      <c r="DE7" s="38">
        <v>67.489999999999995</v>
      </c>
      <c r="DF7" s="38">
        <v>67.290000000000006</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42</v>
      </c>
      <c r="EF7" s="38" t="s">
        <v>42</v>
      </c>
      <c r="EG7" s="38" t="s">
        <v>42</v>
      </c>
      <c r="EH7" s="38" t="s">
        <v>42</v>
      </c>
      <c r="EI7" s="38" t="s">
        <v>42</v>
      </c>
      <c r="EJ7" s="38" t="s">
        <v>42</v>
      </c>
      <c r="EK7" s="38" t="s">
        <v>42</v>
      </c>
      <c r="EL7" s="38" t="s">
        <v>42</v>
      </c>
      <c r="EM7" s="38" t="s">
        <v>42</v>
      </c>
      <c r="EN7" s="38" t="s">
        <v>42</v>
      </c>
      <c r="EO7" s="38" t="s">
        <v>42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29"/>
      <c r="B9" s="29" t="s">
        <v>103</v>
      </c>
      <c r="C9" s="29" t="s">
        <v>104</v>
      </c>
      <c r="D9" s="29" t="s">
        <v>105</v>
      </c>
      <c r="E9" s="29" t="s">
        <v>106</v>
      </c>
      <c r="F9" s="29"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29" t="s">
        <v>36</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市町村課</cp:lastModifiedBy>
  <cp:lastPrinted>2020-01-29T06:21:40Z</cp:lastPrinted>
  <dcterms:created xsi:type="dcterms:W3CDTF">2019-12-05T05:27:54Z</dcterms:created>
  <dcterms:modified xsi:type="dcterms:W3CDTF">2020-01-29T06:21:41Z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2020-01-15T04:47:20Z</vt:filetime>
  </property>
</Properties>
</file>