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W57tw6dHgRUbQe3tBPczccbFJfcKVuP9Zcr88NRyukwJlO1MLHuDPEIUI/e4WXj4R2mZdmHtOI8dQVjl0QAPDg==" workbookSaltValue="UB6JmvlpvebRZ5CVadx+Cg=="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<sst xmlns="http://schemas.openxmlformats.org/spreadsheetml/2006/main" count="239" uniqueCount="111">
  <si>
    <t>⑦施設利用率(％)</t>
    <rPh sb="1" eb="3">
      <t>シセツ</t>
    </rPh>
    <rPh sb="3" eb="6">
      <t>リヨウリツ</t>
    </rPh>
    <phoneticPr fontId="2"/>
  </si>
  <si>
    <t>人口密度</t>
    <rPh sb="0" eb="2">
      <t>ジンコウ</t>
    </rPh>
    <rPh sb="2" eb="4">
      <t>ミツド</t>
    </rPh>
    <phoneticPr fontId="2"/>
  </si>
  <si>
    <t>経営比較分析表（平成30年度決算）</t>
  </si>
  <si>
    <t>処理区域内人口</t>
  </si>
  <si>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</si>
  <si>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</si>
  <si>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</si>
  <si>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</si>
  <si>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</si>
  <si>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</si>
  <si>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</si>
  <si>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2"/>
  </si>
  <si>
    <t>1⑤</t>
  </si>
  <si>
    <t>業種名</t>
    <rPh sb="2" eb="3">
      <t>メイ</t>
    </rPh>
    <phoneticPr fontId="2"/>
  </si>
  <si>
    <t>■</t>
  </si>
  <si>
    <t>類似団体区分</t>
    <rPh sb="4" eb="6">
      <t>クブン</t>
    </rPh>
    <phoneticPr fontId="2"/>
  </si>
  <si>
    <t>⑤経費回収率(％)</t>
  </si>
  <si>
    <t>人口（人）</t>
    <rPh sb="0" eb="2">
      <t>ジンコウ</t>
    </rPh>
    <rPh sb="3" eb="4">
      <t>ヒト</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</si>
  <si>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</si>
  <si>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</si>
  <si>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</si>
  <si>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</si>
  <si>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</si>
  <si>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</si>
  <si>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</si>
  <si>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2"/>
  </si>
  <si>
    <t>普及率(％)</t>
  </si>
  <si>
    <t>①収益的収支比率(％)</t>
    <rPh sb="1" eb="4">
      <t>シュウエキテキ</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</si>
  <si>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</si>
  <si>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</si>
  <si>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</si>
  <si>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</si>
  <si>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t>平成30年度全国平均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</si>
  <si>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</si>
  <si>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</si>
  <si>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</si>
  <si>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</si>
  <si>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</si>
  <si>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</si>
  <si>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</si>
  <si>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</si>
  <si>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</si>
  <si>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</si>
  <si>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</si>
  <si>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</si>
  <si>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</si>
  <si>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</si>
  <si>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</si>
  <si>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</si>
  <si>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</si>
  <si>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</si>
  <si>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</si>
  <si>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</si>
  <si>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</si>
  <si>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</si>
  <si>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</si>
  <si>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2"/>
  </si>
  <si>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</si>
  <si>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</si>
  <si>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</si>
  <si>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</si>
  <si>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</si>
  <si>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</si>
  <si>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</si>
  <si>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</si>
  <si>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</si>
  <si>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</si>
  <si>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</si>
  <si>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</si>
  <si>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</si>
  <si>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</si>
  <si>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</si>
  <si>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</si>
  <si>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</si>
  <si>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</si>
  <si>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</si>
  <si>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</si>
  <si>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</si>
  <si>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</si>
  <si>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</si>
  <si>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</si>
  <si>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</si>
  <si>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</si>
  <si>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</si>
  <si>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</si>
  <si>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</si>
  <si>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</si>
  <si>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</si>
  <si>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</si>
  <si>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</si>
  <si>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</si>
  <si>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</si>
  <si>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</si>
  <si>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</si>
  <si>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</si>
  <si>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</si>
  <si>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岩手県　一戸町</t>
  </si>
  <si>
    <t>法非適用</t>
  </si>
  <si>
    <t>下水道事業</t>
  </si>
  <si>
    <t>特定地域生活排水処理</t>
  </si>
  <si>
    <t>K2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</si>
  <si>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</si>
  <si>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</si>
  <si>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</si>
  <si>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</si>
  <si>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</si>
  <si>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</si>
  <si>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</si>
  <si>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浄化槽躯体の耐用年数については、実態として30～50年程度とされている（持続的な汚水処理システム構築に向けた都道府県構想マニュアルより）。
　特定地域生活排水処理事業は供用開始から15年経過したところであり、老朽化による浄化槽躯体の更新を行った実績はない。</t>
    <rPh sb="1" eb="4">
      <t>ジョウカソウ</t>
    </rPh>
    <rPh sb="4" eb="6">
      <t>クタイ</t>
    </rPh>
    <rPh sb="7" eb="9">
      <t>タイヨウ</t>
    </rPh>
    <rPh sb="9" eb="11">
      <t>ネンスウ</t>
    </rPh>
    <rPh sb="17" eb="19">
      <t>ジッタイ</t>
    </rPh>
    <rPh sb="27" eb="28">
      <t>ネン</t>
    </rPh>
    <rPh sb="28" eb="30">
      <t>テイド</t>
    </rPh>
    <rPh sb="37" eb="40">
      <t>ジゾクテキ</t>
    </rPh>
    <rPh sb="41" eb="43">
      <t>オスイ</t>
    </rPh>
    <rPh sb="43" eb="45">
      <t>ショリ</t>
    </rPh>
    <rPh sb="49" eb="51">
      <t>コウチク</t>
    </rPh>
    <rPh sb="52" eb="53">
      <t>ム</t>
    </rPh>
    <rPh sb="55" eb="59">
      <t>トドウフケン</t>
    </rPh>
    <rPh sb="59" eb="61">
      <t>コウソウ</t>
    </rPh>
    <rPh sb="72" eb="74">
      <t>トクテイ</t>
    </rPh>
    <rPh sb="74" eb="76">
      <t>チイキ</t>
    </rPh>
    <rPh sb="76" eb="78">
      <t>セイカツ</t>
    </rPh>
    <rPh sb="78" eb="80">
      <t>ハイスイ</t>
    </rPh>
    <rPh sb="80" eb="82">
      <t>ショリ</t>
    </rPh>
    <rPh sb="82" eb="84">
      <t>ジギョウ</t>
    </rPh>
    <rPh sb="85" eb="87">
      <t>キョウヨウ</t>
    </rPh>
    <rPh sb="87" eb="89">
      <t>カイシ</t>
    </rPh>
    <rPh sb="93" eb="94">
      <t>ネン</t>
    </rPh>
    <rPh sb="94" eb="96">
      <t>ケイカ</t>
    </rPh>
    <rPh sb="105" eb="108">
      <t>ロウキュウカ</t>
    </rPh>
    <rPh sb="111" eb="114">
      <t>ジョウカソウ</t>
    </rPh>
    <rPh sb="114" eb="116">
      <t>クタイ</t>
    </rPh>
    <rPh sb="117" eb="119">
      <t>コウシン</t>
    </rPh>
    <rPh sb="120" eb="121">
      <t>オコナ</t>
    </rPh>
    <rPh sb="123" eb="125">
      <t>ジッセキ</t>
    </rPh>
    <phoneticPr fontId="2"/>
  </si>
  <si>
    <t>　特定地域生活排水処理事業については、収益的収支比率、及び経費回収率が示すように、現状として類似団体に比べ良好な状態にある。
　一方で、新たな設備投資を行っていく必要があるが、今後総費用に占める元利償還金割合が増加していくことが見込まれるため、地方債の新規発行の抑制に努める必要がある。
　このため、今後新規に設置する浄化槽については、使用者の実態に即し人槽の小規模化を図るなど過大な設備投資を抑制するとともに、経営指標を注視した事業運営を図る必要がある。</t>
    <rPh sb="1" eb="3">
      <t>トクテイ</t>
    </rPh>
    <rPh sb="3" eb="5">
      <t>チイキ</t>
    </rPh>
    <rPh sb="5" eb="7">
      <t>セイカツ</t>
    </rPh>
    <rPh sb="7" eb="9">
      <t>ハイスイ</t>
    </rPh>
    <rPh sb="9" eb="11">
      <t>ショリ</t>
    </rPh>
    <rPh sb="11" eb="13">
      <t>ジギョウ</t>
    </rPh>
    <rPh sb="19" eb="22">
      <t>シュウエキテキ</t>
    </rPh>
    <rPh sb="22" eb="24">
      <t>シュウシ</t>
    </rPh>
    <rPh sb="24" eb="26">
      <t>ヒリツ</t>
    </rPh>
    <rPh sb="27" eb="28">
      <t>オヨ</t>
    </rPh>
    <rPh sb="29" eb="31">
      <t>ケイヒ</t>
    </rPh>
    <rPh sb="31" eb="33">
      <t>カイシュウ</t>
    </rPh>
    <rPh sb="33" eb="34">
      <t>リツ</t>
    </rPh>
    <rPh sb="35" eb="36">
      <t>シメ</t>
    </rPh>
    <rPh sb="41" eb="43">
      <t>ゲンジョウ</t>
    </rPh>
    <rPh sb="46" eb="48">
      <t>ルイジ</t>
    </rPh>
    <rPh sb="48" eb="50">
      <t>ダンタイ</t>
    </rPh>
    <rPh sb="51" eb="52">
      <t>クラ</t>
    </rPh>
    <rPh sb="53" eb="55">
      <t>リョウコウ</t>
    </rPh>
    <rPh sb="56" eb="58">
      <t>ジョウタイ</t>
    </rPh>
    <rPh sb="64" eb="66">
      <t>イッポウ</t>
    </rPh>
    <rPh sb="68" eb="69">
      <t>アラ</t>
    </rPh>
    <rPh sb="71" eb="73">
      <t>セツビ</t>
    </rPh>
    <rPh sb="73" eb="75">
      <t>トウシ</t>
    </rPh>
    <rPh sb="76" eb="77">
      <t>オコナ</t>
    </rPh>
    <rPh sb="81" eb="83">
      <t>ヒツヨウ</t>
    </rPh>
    <rPh sb="88" eb="90">
      <t>コンゴ</t>
    </rPh>
    <rPh sb="90" eb="93">
      <t>ソウヒヨウ</t>
    </rPh>
    <rPh sb="94" eb="95">
      <t>シ</t>
    </rPh>
    <rPh sb="97" eb="99">
      <t>ガンリ</t>
    </rPh>
    <rPh sb="99" eb="102">
      <t>ショウカンキン</t>
    </rPh>
    <rPh sb="102" eb="104">
      <t>ワリアイ</t>
    </rPh>
    <rPh sb="105" eb="107">
      <t>ゾウカ</t>
    </rPh>
    <rPh sb="114" eb="116">
      <t>ミコ</t>
    </rPh>
    <rPh sb="122" eb="125">
      <t>チホウサイ</t>
    </rPh>
    <rPh sb="126" eb="128">
      <t>シンキ</t>
    </rPh>
    <rPh sb="128" eb="130">
      <t>ハッコウ</t>
    </rPh>
    <rPh sb="131" eb="133">
      <t>ヨクセイ</t>
    </rPh>
    <rPh sb="134" eb="135">
      <t>ツト</t>
    </rPh>
    <rPh sb="137" eb="139">
      <t>ヒツヨウ</t>
    </rPh>
    <rPh sb="150" eb="152">
      <t>コンゴ</t>
    </rPh>
    <rPh sb="152" eb="154">
      <t>シンキ</t>
    </rPh>
    <rPh sb="155" eb="157">
      <t>セッチ</t>
    </rPh>
    <rPh sb="159" eb="162">
      <t>ジョウカソウ</t>
    </rPh>
    <rPh sb="168" eb="170">
      <t>シヨウ</t>
    </rPh>
    <rPh sb="170" eb="171">
      <t>シャ</t>
    </rPh>
    <rPh sb="172" eb="174">
      <t>ジッタイ</t>
    </rPh>
    <rPh sb="175" eb="176">
      <t>ソク</t>
    </rPh>
    <rPh sb="177" eb="178">
      <t>ニン</t>
    </rPh>
    <rPh sb="178" eb="179">
      <t>ソウ</t>
    </rPh>
    <rPh sb="180" eb="184">
      <t>ショウキボカ</t>
    </rPh>
    <rPh sb="185" eb="186">
      <t>ハカ</t>
    </rPh>
    <rPh sb="189" eb="191">
      <t>カダイ</t>
    </rPh>
    <rPh sb="192" eb="194">
      <t>セツビ</t>
    </rPh>
    <rPh sb="194" eb="196">
      <t>トウシ</t>
    </rPh>
    <rPh sb="197" eb="199">
      <t>ヨクセイ</t>
    </rPh>
    <rPh sb="206" eb="208">
      <t>ケイエイ</t>
    </rPh>
    <rPh sb="208" eb="210">
      <t>シヒョウ</t>
    </rPh>
    <rPh sb="211" eb="213">
      <t>チュウシ</t>
    </rPh>
    <rPh sb="215" eb="217">
      <t>ジギョウ</t>
    </rPh>
    <rPh sb="217" eb="219">
      <t>ウンエイ</t>
    </rPh>
    <rPh sb="220" eb="221">
      <t>ハカ</t>
    </rPh>
    <rPh sb="222" eb="224">
      <t>ヒツヨウ</t>
    </rPh>
    <phoneticPr fontId="2"/>
  </si>
  <si>
    <t>①収益的収支比率については、単年度の黒字を示している。今後は、新たな設備投資に伴い元利償還金が増加していくことが想定されるため、新規の地方債発行の抑制に努める必要がある。また、効率的な施設管理による維持管理費の削減にも努めていく。
④企業債残高対事業規模比率については、毎年度新規の設備投資を行っていることから、今後も同水準で推移することが想定されるが、収支状況、将来の元利償還の負担に留意し、新規の地方債発行の抑制に努める必要がある。
⑤経費回収率については、類似団体に比べ良好な値を示しているが、将来の元利償還に係る負担増が想定されるため、効率的な経営を行い、汚水処理費用の削減に努めていく必要がある。
⑥汚水処理原価については、類似団体に比べ良好な値を示しているが、将来の元利償還に係る負担増が想定されるため、効率的な経営を行い、汚水処理費用の削減に努めていく必要がある。
⑦施設利用率については、浄化槽の規格が使用水量実態ではなく、原則として延床面積で決定されていることなどが類似団体に比べ低い値を示す一因であると考えられる。一方で、新規に設置する浄化槽については使用実態に即し、人槽の小規模化を図るなど効率的な施設利用の達成を図る必要がある。
⑧水洗化率については、浄化槽については設置希望者にのみ設置を行っているため、類似団体に比べ高い値を示しており、現状維持を図るものとする。</t>
    <rPh sb="1" eb="4">
      <t>シュウエキテキ</t>
    </rPh>
    <rPh sb="4" eb="6">
      <t>シュウシ</t>
    </rPh>
    <rPh sb="6" eb="8">
      <t>ヒリツ</t>
    </rPh>
    <rPh sb="14" eb="17">
      <t>タンネンド</t>
    </rPh>
    <rPh sb="18" eb="20">
      <t>クロジ</t>
    </rPh>
    <rPh sb="21" eb="22">
      <t>シメ</t>
    </rPh>
    <rPh sb="27" eb="29">
      <t>コンゴ</t>
    </rPh>
    <rPh sb="31" eb="32">
      <t>アラ</t>
    </rPh>
    <rPh sb="34" eb="36">
      <t>セツビ</t>
    </rPh>
    <rPh sb="36" eb="38">
      <t>トウシ</t>
    </rPh>
    <rPh sb="39" eb="40">
      <t>トモナ</t>
    </rPh>
    <rPh sb="41" eb="43">
      <t>ガンリ</t>
    </rPh>
    <rPh sb="43" eb="46">
      <t>ショウカンキン</t>
    </rPh>
    <rPh sb="47" eb="49">
      <t>ゾウカ</t>
    </rPh>
    <rPh sb="56" eb="58">
      <t>ソウテイ</t>
    </rPh>
    <rPh sb="64" eb="66">
      <t>シンキ</t>
    </rPh>
    <rPh sb="67" eb="70">
      <t>チホウサイ</t>
    </rPh>
    <rPh sb="70" eb="72">
      <t>ハッコウ</t>
    </rPh>
    <rPh sb="73" eb="75">
      <t>ヨクセイ</t>
    </rPh>
    <rPh sb="76" eb="77">
      <t>ツト</t>
    </rPh>
    <rPh sb="79" eb="81">
      <t>ヒツヨウ</t>
    </rPh>
    <rPh sb="88" eb="91">
      <t>コウリツテキ</t>
    </rPh>
    <rPh sb="92" eb="94">
      <t>シセツ</t>
    </rPh>
    <rPh sb="94" eb="96">
      <t>カンリ</t>
    </rPh>
    <rPh sb="99" eb="101">
      <t>イジ</t>
    </rPh>
    <rPh sb="101" eb="104">
      <t>カンリヒ</t>
    </rPh>
    <rPh sb="105" eb="107">
      <t>サクゲン</t>
    </rPh>
    <rPh sb="109" eb="110">
      <t>ツト</t>
    </rPh>
    <rPh sb="117" eb="119">
      <t>キギョウ</t>
    </rPh>
    <rPh sb="119" eb="120">
      <t>サイ</t>
    </rPh>
    <rPh sb="120" eb="122">
      <t>ザンダカ</t>
    </rPh>
    <rPh sb="122" eb="123">
      <t>タイ</t>
    </rPh>
    <rPh sb="123" eb="125">
      <t>ジギョウ</t>
    </rPh>
    <rPh sb="125" eb="127">
      <t>キボ</t>
    </rPh>
    <rPh sb="127" eb="129">
      <t>ヒリツ</t>
    </rPh>
    <rPh sb="135" eb="138">
      <t>マイネンド</t>
    </rPh>
    <rPh sb="138" eb="140">
      <t>シンキ</t>
    </rPh>
    <rPh sb="141" eb="143">
      <t>セツビ</t>
    </rPh>
    <rPh sb="143" eb="145">
      <t>トウシ</t>
    </rPh>
    <rPh sb="146" eb="147">
      <t>オコナ</t>
    </rPh>
    <rPh sb="156" eb="158">
      <t>コンゴ</t>
    </rPh>
    <rPh sb="159" eb="160">
      <t>ドウ</t>
    </rPh>
    <rPh sb="160" eb="162">
      <t>スイジュン</t>
    </rPh>
    <rPh sb="163" eb="165">
      <t>スイイ</t>
    </rPh>
    <rPh sb="170" eb="172">
      <t>ソウテイ</t>
    </rPh>
    <rPh sb="177" eb="179">
      <t>シュウシ</t>
    </rPh>
    <rPh sb="179" eb="181">
      <t>ジョウキョウ</t>
    </rPh>
    <rPh sb="182" eb="184">
      <t>ショウライ</t>
    </rPh>
    <rPh sb="185" eb="187">
      <t>ガンリ</t>
    </rPh>
    <rPh sb="187" eb="189">
      <t>ショウカン</t>
    </rPh>
    <rPh sb="190" eb="192">
      <t>フタン</t>
    </rPh>
    <rPh sb="193" eb="195">
      <t>リュウイ</t>
    </rPh>
    <rPh sb="197" eb="199">
      <t>シンキ</t>
    </rPh>
    <rPh sb="200" eb="203">
      <t>チホウサイ</t>
    </rPh>
    <rPh sb="203" eb="205">
      <t>ハッコウ</t>
    </rPh>
    <rPh sb="206" eb="208">
      <t>ヨクセイ</t>
    </rPh>
    <rPh sb="209" eb="210">
      <t>ツト</t>
    </rPh>
    <rPh sb="212" eb="214">
      <t>ヒツヨウ</t>
    </rPh>
    <rPh sb="220" eb="222">
      <t>ケイヒ</t>
    </rPh>
    <rPh sb="222" eb="224">
      <t>カイシュウ</t>
    </rPh>
    <rPh sb="224" eb="225">
      <t>リツ</t>
    </rPh>
    <rPh sb="231" eb="233">
      <t>ルイジ</t>
    </rPh>
    <rPh sb="233" eb="235">
      <t>ダンタイ</t>
    </rPh>
    <rPh sb="236" eb="237">
      <t>クラ</t>
    </rPh>
    <rPh sb="238" eb="240">
      <t>リョウコウ</t>
    </rPh>
    <rPh sb="241" eb="242">
      <t>アタイ</t>
    </rPh>
    <rPh sb="243" eb="244">
      <t>シメ</t>
    </rPh>
    <rPh sb="250" eb="252">
      <t>ショウライ</t>
    </rPh>
    <rPh sb="253" eb="255">
      <t>ガンリ</t>
    </rPh>
    <rPh sb="255" eb="257">
      <t>ショウカン</t>
    </rPh>
    <rPh sb="258" eb="259">
      <t>カカ</t>
    </rPh>
    <rPh sb="260" eb="263">
      <t>フタンゾウ</t>
    </rPh>
    <rPh sb="264" eb="266">
      <t>ソウテイ</t>
    </rPh>
    <rPh sb="272" eb="275">
      <t>コウリツテキ</t>
    </rPh>
    <rPh sb="276" eb="278">
      <t>ケイエイ</t>
    </rPh>
    <rPh sb="279" eb="280">
      <t>オコナ</t>
    </rPh>
    <rPh sb="282" eb="284">
      <t>オスイ</t>
    </rPh>
    <rPh sb="284" eb="286">
      <t>ショリ</t>
    </rPh>
    <rPh sb="286" eb="288">
      <t>ヒヨウ</t>
    </rPh>
    <rPh sb="289" eb="291">
      <t>サクゲン</t>
    </rPh>
    <rPh sb="292" eb="293">
      <t>ツト</t>
    </rPh>
    <rPh sb="297" eb="299">
      <t>ヒツヨウ</t>
    </rPh>
    <rPh sb="305" eb="307">
      <t>オスイ</t>
    </rPh>
    <rPh sb="307" eb="309">
      <t>ショリ</t>
    </rPh>
    <rPh sb="309" eb="311">
      <t>ゲンカ</t>
    </rPh>
    <rPh sb="317" eb="319">
      <t>ルイジ</t>
    </rPh>
    <rPh sb="319" eb="321">
      <t>ダンタイ</t>
    </rPh>
    <rPh sb="322" eb="323">
      <t>クラ</t>
    </rPh>
    <rPh sb="324" eb="326">
      <t>リョウコウ</t>
    </rPh>
    <rPh sb="327" eb="328">
      <t>アタイ</t>
    </rPh>
    <rPh sb="329" eb="330">
      <t>シメ</t>
    </rPh>
    <rPh sb="350" eb="352">
      <t>ソウテイ</t>
    </rPh>
    <rPh sb="391" eb="393">
      <t>シセツ</t>
    </rPh>
    <rPh sb="393" eb="396">
      <t>リヨウリツ</t>
    </rPh>
    <rPh sb="402" eb="405">
      <t>ジョウカソウ</t>
    </rPh>
    <rPh sb="406" eb="408">
      <t>キカク</t>
    </rPh>
    <rPh sb="409" eb="411">
      <t>シヨウ</t>
    </rPh>
    <rPh sb="411" eb="413">
      <t>スイリョウ</t>
    </rPh>
    <rPh sb="413" eb="415">
      <t>ジッタイ</t>
    </rPh>
    <rPh sb="420" eb="422">
      <t>ゲンソク</t>
    </rPh>
    <rPh sb="425" eb="426">
      <t>ノベ</t>
    </rPh>
    <rPh sb="426" eb="429">
      <t>ユカメンセキ</t>
    </rPh>
    <rPh sb="430" eb="432">
      <t>ケッテイ</t>
    </rPh>
    <rPh sb="442" eb="444">
      <t>ルイジ</t>
    </rPh>
    <rPh sb="444" eb="446">
      <t>ダンタイ</t>
    </rPh>
    <rPh sb="447" eb="448">
      <t>クラ</t>
    </rPh>
    <rPh sb="449" eb="450">
      <t>ヒク</t>
    </rPh>
    <rPh sb="451" eb="452">
      <t>アタイ</t>
    </rPh>
    <rPh sb="453" eb="454">
      <t>シメ</t>
    </rPh>
    <rPh sb="455" eb="457">
      <t>イチイン</t>
    </rPh>
    <rPh sb="461" eb="462">
      <t>カンガ</t>
    </rPh>
    <rPh sb="467" eb="469">
      <t>イッポウ</t>
    </rPh>
    <rPh sb="471" eb="473">
      <t>シンキ</t>
    </rPh>
    <rPh sb="474" eb="476">
      <t>セッチ</t>
    </rPh>
    <rPh sb="478" eb="481">
      <t>ジョウカソウ</t>
    </rPh>
    <rPh sb="486" eb="488">
      <t>シヨウ</t>
    </rPh>
    <rPh sb="488" eb="490">
      <t>ジッタイ</t>
    </rPh>
    <rPh sb="491" eb="492">
      <t>ソク</t>
    </rPh>
    <rPh sb="494" eb="495">
      <t>ニン</t>
    </rPh>
    <rPh sb="495" eb="496">
      <t>ソウ</t>
    </rPh>
    <rPh sb="497" eb="501">
      <t>ショウキボカ</t>
    </rPh>
    <rPh sb="502" eb="503">
      <t>ハカ</t>
    </rPh>
    <rPh sb="506" eb="509">
      <t>コウリツテキ</t>
    </rPh>
    <rPh sb="510" eb="512">
      <t>シセツ</t>
    </rPh>
    <rPh sb="512" eb="514">
      <t>リヨウ</t>
    </rPh>
    <rPh sb="515" eb="517">
      <t>タッセイ</t>
    </rPh>
    <rPh sb="518" eb="519">
      <t>ハカ</t>
    </rPh>
    <rPh sb="520" eb="522">
      <t>ヒツヨウ</t>
    </rPh>
    <rPh sb="528" eb="531">
      <t>スイセンカ</t>
    </rPh>
    <rPh sb="531" eb="532">
      <t>リツ</t>
    </rPh>
    <rPh sb="538" eb="541">
      <t>ジョウカソウ</t>
    </rPh>
    <rPh sb="546" eb="548">
      <t>セッチ</t>
    </rPh>
    <rPh sb="548" eb="550">
      <t>キボウ</t>
    </rPh>
    <rPh sb="550" eb="551">
      <t>シャ</t>
    </rPh>
    <rPh sb="554" eb="556">
      <t>セッチ</t>
    </rPh>
    <rPh sb="557" eb="558">
      <t>オコナ</t>
    </rPh>
    <rPh sb="565" eb="567">
      <t>ルイジ</t>
    </rPh>
    <rPh sb="567" eb="569">
      <t>ダンタイ</t>
    </rPh>
    <rPh sb="570" eb="571">
      <t>クラ</t>
    </rPh>
    <rPh sb="572" eb="573">
      <t>タカ</t>
    </rPh>
    <rPh sb="574" eb="575">
      <t>アタイ</t>
    </rPh>
    <rPh sb="576" eb="577">
      <t>シメ</t>
    </rPh>
    <rPh sb="582" eb="584">
      <t>ゲンジョウ</t>
    </rPh>
    <rPh sb="584" eb="586">
      <t>イジ</t>
    </rPh>
    <rPh sb="587" eb="58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</si>
</sst>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7" fillId="0" borderId="0" xfId="0" applyFont="1">
      <alignment vertical="center"/>
    </xf>
    <xf numFmtId="177"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178"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753856"/>
        <c:axId val="1757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5753856"/>
        <c:axId val="175759744"/>
      </c:lineChart>
      <c:dateAx>
        <c:axId val="175753856"/>
        <c:scaling>
          <c:orientation val="minMax"/>
        </c:scaling>
        <c:delete val="1"/>
        <c:axPos val="b"/>
        <c:numFmt formatCode="ge" sourceLinked="1"/>
        <c:majorTickMark val="none"/>
        <c:minorTickMark val="none"/>
        <c:tickLblPos val="none"/>
        <c:crossAx val="175759744"/>
        <c:crosses val="autoZero"/>
        <c:auto val="1"/>
        <c:lblOffset val="100"/>
        <c:baseTimeUnit val="years"/>
      </c:dateAx>
      <c:valAx>
        <c:axId val="1757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57538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33.47</c:v>
                </c:pt>
                <c:pt idx="1">
                  <c:v>39.69</c:v>
                </c:pt>
                <c:pt idx="2">
                  <c:v>41.92</c:v>
                </c:pt>
                <c:pt idx="3">
                  <c:v>44.27</c:v>
                </c:pt>
                <c:pt idx="4">
                  <c:v>45.43</c:v>
                </c:pt>
              </c:numCache>
            </c:numRef>
          </c:val>
        </c:ser>
        <c:dLbls>
          <c:showLegendKey val="0"/>
          <c:showVal val="0"/>
          <c:showCatName val="0"/>
          <c:showSerName val="0"/>
          <c:showPercent val="0"/>
          <c:showBubbleSize val="0"/>
        </c:dLbls>
        <c:gapWidth val="150"/>
        <c:axId val="184076544"/>
        <c:axId val="1840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ser>
        <c:dLbls>
          <c:showLegendKey val="0"/>
          <c:showVal val="0"/>
          <c:showCatName val="0"/>
          <c:showSerName val="0"/>
          <c:showPercent val="0"/>
          <c:showBubbleSize val="0"/>
        </c:dLbls>
        <c:marker val="1"/>
        <c:smooth val="0"/>
        <c:axId val="184076544"/>
        <c:axId val="184094720"/>
      </c:lineChart>
      <c:dateAx>
        <c:axId val="184076544"/>
        <c:scaling>
          <c:orientation val="minMax"/>
        </c:scaling>
        <c:delete val="1"/>
        <c:axPos val="b"/>
        <c:numFmt formatCode="ge" sourceLinked="1"/>
        <c:majorTickMark val="none"/>
        <c:minorTickMark val="none"/>
        <c:tickLblPos val="none"/>
        <c:crossAx val="184094720"/>
        <c:crosses val="autoZero"/>
        <c:auto val="1"/>
        <c:lblOffset val="100"/>
        <c:baseTimeUnit val="years"/>
      </c:dateAx>
      <c:valAx>
        <c:axId val="184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4076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4118272"/>
        <c:axId val="1841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ser>
        <c:dLbls>
          <c:showLegendKey val="0"/>
          <c:showVal val="0"/>
          <c:showCatName val="0"/>
          <c:showSerName val="0"/>
          <c:showPercent val="0"/>
          <c:showBubbleSize val="0"/>
        </c:dLbls>
        <c:marker val="1"/>
        <c:smooth val="0"/>
        <c:axId val="184118272"/>
        <c:axId val="184140544"/>
      </c:lineChart>
      <c:dateAx>
        <c:axId val="184118272"/>
        <c:scaling>
          <c:orientation val="minMax"/>
        </c:scaling>
        <c:delete val="1"/>
        <c:axPos val="b"/>
        <c:numFmt formatCode="ge" sourceLinked="1"/>
        <c:majorTickMark val="none"/>
        <c:minorTickMark val="none"/>
        <c:tickLblPos val="none"/>
        <c:crossAx val="184140544"/>
        <c:crosses val="autoZero"/>
        <c:auto val="1"/>
        <c:lblOffset val="100"/>
        <c:baseTimeUnit val="years"/>
      </c:dateAx>
      <c:valAx>
        <c:axId val="184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41182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139.07</c:v>
                </c:pt>
                <c:pt idx="1">
                  <c:v>134.56</c:v>
                </c:pt>
                <c:pt idx="2">
                  <c:v>140.29</c:v>
                </c:pt>
                <c:pt idx="3">
                  <c:v>121.98</c:v>
                </c:pt>
                <c:pt idx="4">
                  <c:v>124.9</c:v>
                </c:pt>
              </c:numCache>
            </c:numRef>
          </c:val>
        </c:ser>
        <c:dLbls>
          <c:showLegendKey val="0"/>
          <c:showVal val="0"/>
          <c:showCatName val="0"/>
          <c:showSerName val="0"/>
          <c:showPercent val="0"/>
          <c:showBubbleSize val="0"/>
        </c:dLbls>
        <c:gapWidth val="150"/>
        <c:axId val="136797568"/>
        <c:axId val="13682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797568"/>
        <c:axId val="136823936"/>
      </c:lineChart>
      <c:dateAx>
        <c:axId val="136797568"/>
        <c:scaling>
          <c:orientation val="minMax"/>
        </c:scaling>
        <c:delete val="1"/>
        <c:axPos val="b"/>
        <c:numFmt formatCode="ge" sourceLinked="1"/>
        <c:majorTickMark val="none"/>
        <c:minorTickMark val="none"/>
        <c:tickLblPos val="none"/>
        <c:crossAx val="136823936"/>
        <c:crosses val="autoZero"/>
        <c:auto val="1"/>
        <c:lblOffset val="100"/>
        <c:baseTimeUnit val="years"/>
      </c:dateAx>
      <c:valAx>
        <c:axId val="1368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367975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21120"/>
        <c:axId val="1816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21120"/>
        <c:axId val="181622656"/>
      </c:lineChart>
      <c:dateAx>
        <c:axId val="181621120"/>
        <c:scaling>
          <c:orientation val="minMax"/>
        </c:scaling>
        <c:delete val="1"/>
        <c:axPos val="b"/>
        <c:numFmt formatCode="ge" sourceLinked="1"/>
        <c:majorTickMark val="none"/>
        <c:minorTickMark val="none"/>
        <c:tickLblPos val="none"/>
        <c:crossAx val="181622656"/>
        <c:crosses val="autoZero"/>
        <c:auto val="1"/>
        <c:lblOffset val="100"/>
        <c:baseTimeUnit val="years"/>
      </c:dateAx>
      <c:valAx>
        <c:axId val="1816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16211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54656"/>
        <c:axId val="1816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54656"/>
        <c:axId val="181656192"/>
      </c:lineChart>
      <c:dateAx>
        <c:axId val="181654656"/>
        <c:scaling>
          <c:orientation val="minMax"/>
        </c:scaling>
        <c:delete val="1"/>
        <c:axPos val="b"/>
        <c:numFmt formatCode="ge" sourceLinked="1"/>
        <c:majorTickMark val="none"/>
        <c:minorTickMark val="none"/>
        <c:tickLblPos val="none"/>
        <c:crossAx val="181656192"/>
        <c:crosses val="autoZero"/>
        <c:auto val="1"/>
        <c:lblOffset val="100"/>
        <c:baseTimeUnit val="years"/>
      </c:dateAx>
      <c:valAx>
        <c:axId val="1816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16546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692672"/>
        <c:axId val="1817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692672"/>
        <c:axId val="181706752"/>
      </c:lineChart>
      <c:dateAx>
        <c:axId val="181692672"/>
        <c:scaling>
          <c:orientation val="minMax"/>
        </c:scaling>
        <c:delete val="1"/>
        <c:axPos val="b"/>
        <c:numFmt formatCode="ge" sourceLinked="1"/>
        <c:majorTickMark val="none"/>
        <c:minorTickMark val="none"/>
        <c:tickLblPos val="none"/>
        <c:crossAx val="181706752"/>
        <c:crosses val="autoZero"/>
        <c:auto val="1"/>
        <c:lblOffset val="100"/>
        <c:baseTimeUnit val="years"/>
      </c:dateAx>
      <c:valAx>
        <c:axId val="1817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1692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43840"/>
        <c:axId val="1838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43840"/>
        <c:axId val="183857920"/>
      </c:lineChart>
      <c:dateAx>
        <c:axId val="183843840"/>
        <c:scaling>
          <c:orientation val="minMax"/>
        </c:scaling>
        <c:delete val="1"/>
        <c:axPos val="b"/>
        <c:numFmt formatCode="ge" sourceLinked="1"/>
        <c:majorTickMark val="none"/>
        <c:minorTickMark val="none"/>
        <c:tickLblPos val="none"/>
        <c:crossAx val="183857920"/>
        <c:crosses val="autoZero"/>
        <c:auto val="1"/>
        <c:lblOffset val="100"/>
        <c:baseTimeUnit val="years"/>
      </c:dateAx>
      <c:valAx>
        <c:axId val="1838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38438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808.37</c:v>
                </c:pt>
                <c:pt idx="1">
                  <c:v>790.8</c:v>
                </c:pt>
                <c:pt idx="2">
                  <c:v>616.84</c:v>
                </c:pt>
                <c:pt idx="3">
                  <c:v>644.73</c:v>
                </c:pt>
                <c:pt idx="4">
                  <c:v>673.23</c:v>
                </c:pt>
              </c:numCache>
            </c:numRef>
          </c:val>
        </c:ser>
        <c:dLbls>
          <c:showLegendKey val="0"/>
          <c:showVal val="0"/>
          <c:showCatName val="0"/>
          <c:showSerName val="0"/>
          <c:showPercent val="0"/>
          <c:showBubbleSize val="0"/>
        </c:dLbls>
        <c:gapWidth val="150"/>
        <c:axId val="183889920"/>
        <c:axId val="1838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ser>
        <c:dLbls>
          <c:showLegendKey val="0"/>
          <c:showVal val="0"/>
          <c:showCatName val="0"/>
          <c:showSerName val="0"/>
          <c:showPercent val="0"/>
          <c:showBubbleSize val="0"/>
        </c:dLbls>
        <c:marker val="1"/>
        <c:smooth val="0"/>
        <c:axId val="183889920"/>
        <c:axId val="183891456"/>
      </c:lineChart>
      <c:dateAx>
        <c:axId val="183889920"/>
        <c:scaling>
          <c:orientation val="minMax"/>
        </c:scaling>
        <c:delete val="1"/>
        <c:axPos val="b"/>
        <c:numFmt formatCode="ge" sourceLinked="1"/>
        <c:majorTickMark val="none"/>
        <c:minorTickMark val="none"/>
        <c:tickLblPos val="none"/>
        <c:crossAx val="183891456"/>
        <c:crosses val="autoZero"/>
        <c:auto val="1"/>
        <c:lblOffset val="100"/>
        <c:baseTimeUnit val="years"/>
      </c:dateAx>
      <c:valAx>
        <c:axId val="1838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3889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139.63999999999999</c:v>
                </c:pt>
                <c:pt idx="1">
                  <c:v>130.38999999999999</c:v>
                </c:pt>
                <c:pt idx="2">
                  <c:v>151.49</c:v>
                </c:pt>
                <c:pt idx="3">
                  <c:v>129.63</c:v>
                </c:pt>
                <c:pt idx="4">
                  <c:v>136.03</c:v>
                </c:pt>
              </c:numCache>
            </c:numRef>
          </c:val>
        </c:ser>
        <c:dLbls>
          <c:showLegendKey val="0"/>
          <c:showVal val="0"/>
          <c:showCatName val="0"/>
          <c:showSerName val="0"/>
          <c:showPercent val="0"/>
          <c:showBubbleSize val="0"/>
        </c:dLbls>
        <c:gapWidth val="150"/>
        <c:axId val="183923456"/>
        <c:axId val="1839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ser>
        <c:dLbls>
          <c:showLegendKey val="0"/>
          <c:showVal val="0"/>
          <c:showCatName val="0"/>
          <c:showSerName val="0"/>
          <c:showPercent val="0"/>
          <c:showBubbleSize val="0"/>
        </c:dLbls>
        <c:marker val="1"/>
        <c:smooth val="0"/>
        <c:axId val="183923456"/>
        <c:axId val="183924992"/>
      </c:lineChart>
      <c:dateAx>
        <c:axId val="183923456"/>
        <c:scaling>
          <c:orientation val="minMax"/>
        </c:scaling>
        <c:delete val="1"/>
        <c:axPos val="b"/>
        <c:numFmt formatCode="ge" sourceLinked="1"/>
        <c:majorTickMark val="none"/>
        <c:minorTickMark val="none"/>
        <c:tickLblPos val="none"/>
        <c:crossAx val="183924992"/>
        <c:crosses val="autoZero"/>
        <c:auto val="1"/>
        <c:lblOffset val="100"/>
        <c:baseTimeUnit val="years"/>
      </c:dateAx>
      <c:valAx>
        <c:axId val="1839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39234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248.48</c:v>
                </c:pt>
                <c:pt idx="1">
                  <c:v>231.78</c:v>
                </c:pt>
                <c:pt idx="2">
                  <c:v>189.67</c:v>
                </c:pt>
                <c:pt idx="3">
                  <c:v>211.1</c:v>
                </c:pt>
                <c:pt idx="4">
                  <c:v>203.42</c:v>
                </c:pt>
              </c:numCache>
            </c:numRef>
          </c:val>
        </c:ser>
        <c:dLbls>
          <c:showLegendKey val="0"/>
          <c:showVal val="0"/>
          <c:showCatName val="0"/>
          <c:showSerName val="0"/>
          <c:showPercent val="0"/>
          <c:showBubbleSize val="0"/>
        </c:dLbls>
        <c:gapWidth val="150"/>
        <c:axId val="184026624"/>
        <c:axId val="1840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ser>
        <c:dLbls>
          <c:showLegendKey val="0"/>
          <c:showVal val="0"/>
          <c:showCatName val="0"/>
          <c:showSerName val="0"/>
          <c:showPercent val="0"/>
          <c:showBubbleSize val="0"/>
        </c:dLbls>
        <c:marker val="1"/>
        <c:smooth val="0"/>
        <c:axId val="184026624"/>
        <c:axId val="184028160"/>
      </c:lineChart>
      <c:dateAx>
        <c:axId val="184026624"/>
        <c:scaling>
          <c:orientation val="minMax"/>
        </c:scaling>
        <c:delete val="1"/>
        <c:axPos val="b"/>
        <c:numFmt formatCode="ge" sourceLinked="1"/>
        <c:majorTickMark val="none"/>
        <c:minorTickMark val="none"/>
        <c:tickLblPos val="none"/>
        <c:crossAx val="184028160"/>
        <c:crosses val="autoZero"/>
        <c:auto val="1"/>
        <c:lblOffset val="100"/>
        <c:baseTimeUnit val="years"/>
      </c:dateAx>
      <c:valAx>
        <c:axId val="184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4026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【325.02】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【78.90】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【270.94】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2">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2">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岩手県　一戸町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4</v>
      </c>
      <c r="C7" s="43"/>
      <c r="D7" s="43"/>
      <c r="E7" s="43"/>
      <c r="F7" s="43"/>
      <c r="G7" s="43"/>
      <c r="H7" s="43"/>
      <c r="I7" s="43" t="s">
        <v>13</v>
      </c>
      <c r="J7" s="43"/>
      <c r="K7" s="43"/>
      <c r="L7" s="43"/>
      <c r="M7" s="43"/>
      <c r="N7" s="43"/>
      <c r="O7" s="43"/>
      <c r="P7" s="43" t="s">
        <v>5</v>
      </c>
      <c r="Q7" s="43"/>
      <c r="R7" s="43"/>
      <c r="S7" s="43"/>
      <c r="T7" s="43"/>
      <c r="U7" s="43"/>
      <c r="V7" s="43"/>
      <c r="W7" s="43" t="s">
        <v>15</v>
      </c>
      <c r="X7" s="43"/>
      <c r="Y7" s="43"/>
      <c r="Z7" s="43"/>
      <c r="AA7" s="43"/>
      <c r="AB7" s="43"/>
      <c r="AC7" s="43"/>
      <c r="AD7" s="43" t="s">
        <v>8</v>
      </c>
      <c r="AE7" s="43"/>
      <c r="AF7" s="43"/>
      <c r="AG7" s="43"/>
      <c r="AH7" s="43"/>
      <c r="AI7" s="43"/>
      <c r="AJ7" s="43"/>
      <c r="AK7" s="3"/>
      <c r="AL7" s="43" t="s">
        <v>17</v>
      </c>
      <c r="AM7" s="43"/>
      <c r="AN7" s="43"/>
      <c r="AO7" s="43"/>
      <c r="AP7" s="43"/>
      <c r="AQ7" s="43"/>
      <c r="AR7" s="43"/>
      <c r="AS7" s="43"/>
      <c r="AT7" s="43" t="s">
        <v>9</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2">
      <c r="A8" s="2"/>
      <c r="B8" s="44" t="str">
        <f>データ!I6</f>
        <v>法非適用</v>
      </c>
      <c r="C8" s="44"/>
      <c r="D8" s="44"/>
      <c r="E8" s="44"/>
      <c r="F8" s="44"/>
      <c r="G8" s="44"/>
      <c r="H8" s="44"/>
      <c r="I8" s="44" t="str">
        <f>データ!J6</f>
        <v>下水道事業</v>
      </c>
      <c r="J8" s="44"/>
      <c r="K8" s="44"/>
      <c r="L8" s="44"/>
      <c r="M8" s="44"/>
      <c r="N8" s="44"/>
      <c r="O8" s="44"/>
      <c r="P8" s="44" t="str">
        <f>データ!K6</f>
        <v>特定地域生活排水処理</v>
      </c>
      <c r="Q8" s="44"/>
      <c r="R8" s="44"/>
      <c r="S8" s="44"/>
      <c r="T8" s="44"/>
      <c r="U8" s="44"/>
      <c r="V8" s="44"/>
      <c r="W8" s="44" t="str">
        <f>データ!L6</f>
        <v>K2</v>
      </c>
      <c r="X8" s="44"/>
      <c r="Y8" s="44"/>
      <c r="Z8" s="44"/>
      <c r="AA8" s="44"/>
      <c r="AB8" s="44"/>
      <c r="AC8" s="44"/>
      <c r="AD8" s="45" t="str">
        <f>データ!$M$6</f>
        <v>非設置</v>
      </c>
      <c r="AE8" s="45"/>
      <c r="AF8" s="45"/>
      <c r="AG8" s="45"/>
      <c r="AH8" s="45"/>
      <c r="AI8" s="45"/>
      <c r="AJ8" s="45"/>
      <c r="AK8" s="3"/>
      <c r="AL8" s="46">
        <f>データ!S6</f>
        <v>12570</v>
      </c>
      <c r="AM8" s="46"/>
      <c r="AN8" s="46"/>
      <c r="AO8" s="46"/>
      <c r="AP8" s="46"/>
      <c r="AQ8" s="46"/>
      <c r="AR8" s="46"/>
      <c r="AS8" s="46"/>
      <c r="AT8" s="47">
        <f>データ!T6</f>
        <v>300.02999999999997</v>
      </c>
      <c r="AU8" s="47"/>
      <c r="AV8" s="47"/>
      <c r="AW8" s="47"/>
      <c r="AX8" s="47"/>
      <c r="AY8" s="47"/>
      <c r="AZ8" s="47"/>
      <c r="BA8" s="47"/>
      <c r="BB8" s="47">
        <f>データ!U6</f>
        <v>41.9</v>
      </c>
      <c r="BC8" s="47"/>
      <c r="BD8" s="47"/>
      <c r="BE8" s="47"/>
      <c r="BF8" s="47"/>
      <c r="BG8" s="47"/>
      <c r="BH8" s="47"/>
      <c r="BI8" s="47"/>
      <c r="BJ8" s="3"/>
      <c r="BK8" s="3"/>
      <c r="BL8" s="48" t="s">
        <v>14</v>
      </c>
      <c r="BM8" s="49"/>
      <c r="BN8" s="17" t="s">
        <v>21</v>
      </c>
      <c r="BO8" s="20"/>
      <c r="BP8" s="20"/>
      <c r="BQ8" s="20"/>
      <c r="BR8" s="20"/>
      <c r="BS8" s="20"/>
      <c r="BT8" s="20"/>
      <c r="BU8" s="20"/>
      <c r="BV8" s="20"/>
      <c r="BW8" s="20"/>
      <c r="BX8" s="20"/>
      <c r="BY8" s="24"/>
    </row>
    <row r="9" spans="1:78" ht="18.75" customHeight="1" x14ac:dyDescent="0.2">
      <c r="A9" s="2"/>
      <c r="B9" s="43" t="s">
        <v>22</v>
      </c>
      <c r="C9" s="43"/>
      <c r="D9" s="43"/>
      <c r="E9" s="43"/>
      <c r="F9" s="43"/>
      <c r="G9" s="43"/>
      <c r="H9" s="43"/>
      <c r="I9" s="43" t="s">
        <v>24</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31</v>
      </c>
      <c r="AM9" s="43"/>
      <c r="AN9" s="43"/>
      <c r="AO9" s="43"/>
      <c r="AP9" s="43"/>
      <c r="AQ9" s="43"/>
      <c r="AR9" s="43"/>
      <c r="AS9" s="43"/>
      <c r="AT9" s="43" t="s">
        <v>33</v>
      </c>
      <c r="AU9" s="43"/>
      <c r="AV9" s="43"/>
      <c r="AW9" s="43"/>
      <c r="AX9" s="43"/>
      <c r="AY9" s="43"/>
      <c r="AZ9" s="43"/>
      <c r="BA9" s="43"/>
      <c r="BB9" s="43" t="s">
        <v>34</v>
      </c>
      <c r="BC9" s="43"/>
      <c r="BD9" s="43"/>
      <c r="BE9" s="43"/>
      <c r="BF9" s="43"/>
      <c r="BG9" s="43"/>
      <c r="BH9" s="43"/>
      <c r="BI9" s="43"/>
      <c r="BJ9" s="3"/>
      <c r="BK9" s="3"/>
      <c r="BL9" s="50" t="s">
        <v>37</v>
      </c>
      <c r="BM9" s="51"/>
      <c r="BN9" s="18" t="s">
        <v>38</v>
      </c>
      <c r="BO9" s="21"/>
      <c r="BP9" s="21"/>
      <c r="BQ9" s="21"/>
      <c r="BR9" s="21"/>
      <c r="BS9" s="21"/>
      <c r="BT9" s="21"/>
      <c r="BU9" s="21"/>
      <c r="BV9" s="21"/>
      <c r="BW9" s="21"/>
      <c r="BX9" s="21"/>
      <c r="BY9" s="25"/>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6.33</v>
      </c>
      <c r="Q10" s="47"/>
      <c r="R10" s="47"/>
      <c r="S10" s="47"/>
      <c r="T10" s="47"/>
      <c r="U10" s="47"/>
      <c r="V10" s="47"/>
      <c r="W10" s="47">
        <f>データ!Q6</f>
        <v>100</v>
      </c>
      <c r="X10" s="47"/>
      <c r="Y10" s="47"/>
      <c r="Z10" s="47"/>
      <c r="AA10" s="47"/>
      <c r="AB10" s="47"/>
      <c r="AC10" s="47"/>
      <c r="AD10" s="46">
        <f>データ!R6</f>
        <v>4970</v>
      </c>
      <c r="AE10" s="46"/>
      <c r="AF10" s="46"/>
      <c r="AG10" s="46"/>
      <c r="AH10" s="46"/>
      <c r="AI10" s="46"/>
      <c r="AJ10" s="46"/>
      <c r="AK10" s="2"/>
      <c r="AL10" s="46">
        <f>データ!V6</f>
        <v>784</v>
      </c>
      <c r="AM10" s="46"/>
      <c r="AN10" s="46"/>
      <c r="AO10" s="46"/>
      <c r="AP10" s="46"/>
      <c r="AQ10" s="46"/>
      <c r="AR10" s="46"/>
      <c r="AS10" s="46"/>
      <c r="AT10" s="47">
        <f>データ!W6</f>
        <v>2.9</v>
      </c>
      <c r="AU10" s="47"/>
      <c r="AV10" s="47"/>
      <c r="AW10" s="47"/>
      <c r="AX10" s="47"/>
      <c r="AY10" s="47"/>
      <c r="AZ10" s="47"/>
      <c r="BA10" s="47"/>
      <c r="BB10" s="47">
        <f>データ!X6</f>
        <v>270.33999999999997</v>
      </c>
      <c r="BC10" s="47"/>
      <c r="BD10" s="47"/>
      <c r="BE10" s="47"/>
      <c r="BF10" s="47"/>
      <c r="BG10" s="47"/>
      <c r="BH10" s="47"/>
      <c r="BI10" s="47"/>
      <c r="BJ10" s="2"/>
      <c r="BK10" s="2"/>
      <c r="BL10" s="52" t="s">
        <v>40</v>
      </c>
      <c r="BM10" s="53"/>
      <c r="BN10" s="19" t="s">
        <v>32</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44</v>
      </c>
      <c r="BM45" s="64"/>
      <c r="BN45" s="64"/>
      <c r="BO45" s="64"/>
      <c r="BP45" s="64"/>
      <c r="BQ45" s="64"/>
      <c r="BR45" s="64"/>
      <c r="BS45" s="64"/>
      <c r="BT45" s="64"/>
      <c r="BU45" s="64"/>
      <c r="BV45" s="64"/>
      <c r="BW45" s="64"/>
      <c r="BX45" s="64"/>
      <c r="BY45" s="64"/>
      <c r="BZ45" s="6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108</v>
      </c>
      <c r="BM47" s="70"/>
      <c r="BN47" s="70"/>
      <c r="BO47" s="70"/>
      <c r="BP47" s="70"/>
      <c r="BQ47" s="70"/>
      <c r="BR47" s="70"/>
      <c r="BS47" s="70"/>
      <c r="BT47" s="70"/>
      <c r="BU47" s="70"/>
      <c r="BV47" s="70"/>
      <c r="BW47" s="70"/>
      <c r="BX47" s="70"/>
      <c r="BY47" s="70"/>
      <c r="BZ47" s="7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2">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11</v>
      </c>
      <c r="BM64" s="64"/>
      <c r="BN64" s="64"/>
      <c r="BO64" s="64"/>
      <c r="BP64" s="64"/>
      <c r="BQ64" s="64"/>
      <c r="BR64" s="64"/>
      <c r="BS64" s="64"/>
      <c r="BT64" s="64"/>
      <c r="BU64" s="64"/>
      <c r="BV64" s="64"/>
      <c r="BW64" s="64"/>
      <c r="BX64" s="64"/>
      <c r="BY64" s="64"/>
      <c r="BZ64" s="6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2">
      <c r="C83" s="2" t="s">
        <v>46</v>
      </c>
    </row>
    <row r="84" spans="1:78" x14ac:dyDescent="0.2">
      <c r="C84" s="2"/>
    </row>
    <row r="85" spans="1:78" hidden="1" x14ac:dyDescent="0.2">
      <c r="B85" s="6" t="s">
        <v>47</v>
      </c>
      <c r="C85" s="6"/>
      <c r="D85" s="6"/>
      <c r="E85" s="6" t="s">
        <v>48</v>
      </c>
      <c r="F85" s="6" t="s">
        <v>50</v>
      </c>
      <c r="G85" s="6" t="s">
        <v>51</v>
      </c>
      <c r="H85" s="6" t="s">
        <v>45</v>
      </c>
      <c r="I85" s="6" t="s">
        <v>12</v>
      </c>
      <c r="J85" s="6" t="s">
        <v>52</v>
      </c>
      <c r="K85" s="6" t="s">
        <v>53</v>
      </c>
      <c r="L85" s="6" t="s">
        <v>35</v>
      </c>
      <c r="M85" s="6" t="s">
        <v>39</v>
      </c>
      <c r="N85" s="6" t="s">
        <v>54</v>
      </c>
      <c r="O85" s="6" t="s">
        <v>55</v>
      </c>
    </row>
    <row r="86" spans="1:78" hidden="1" x14ac:dyDescent="0.2">
      <c r="B86" s="6"/>
      <c r="C86" s="6"/>
      <c r="D86" s="6"/>
      <c r="E86" s="6" t="str">
        <f>データ!AI6</f>
        <v/>
      </c>
      <c r="F86" s="6" t="s">
        <v>42</v>
      </c>
      <c r="G86" s="6" t="s">
        <v>42</v>
      </c>
      <c r="H86" s="6" t="str">
        <f>データ!BP6</f>
        <v>【325.02】</v>
      </c>
      <c r="I86" s="6" t="str">
        <f>データ!CA6</f>
        <v>【60.61】</v>
      </c>
      <c r="J86" s="6" t="str">
        <f>データ!CL6</f>
        <v>【270.94】</v>
      </c>
      <c r="K86" s="6" t="str">
        <f>データ!CW6</f>
        <v>【57.80】</v>
      </c>
      <c r="L86" s="6" t="str">
        <f>データ!DH6</f>
        <v>【78.90】</v>
      </c>
      <c r="M86" s="6" t="s">
        <v>42</v>
      </c>
      <c r="N86" s="6" t="s">
        <v>42</v>
      </c>
      <c r="O86" s="6" t="str">
        <f>データ!EO6</f>
        <v>【-】</v>
      </c>
    </row>
  </sheetData>
  <sheetProtection algorithmName="SHA-512" hashValue="t3b9b/UE/Owo4E/XA1LMNQ7AfX2upAoGg1OjfrjY7tg56WXYTJPlNK+1f2/WnUBBrka09v2LEEPV8ibjL6odEw==" saltValue="K50H260jlBVWwYwjZnqI3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36</v>
      </c>
      <c r="C3" s="30" t="s">
        <v>61</v>
      </c>
      <c r="D3" s="30" t="s">
        <v>62</v>
      </c>
      <c r="E3" s="30" t="s">
        <v>7</v>
      </c>
      <c r="F3" s="30" t="s">
        <v>6</v>
      </c>
      <c r="G3" s="30" t="s">
        <v>25</v>
      </c>
      <c r="H3" s="77" t="s">
        <v>58</v>
      </c>
      <c r="I3" s="78"/>
      <c r="J3" s="78"/>
      <c r="K3" s="78"/>
      <c r="L3" s="78"/>
      <c r="M3" s="78"/>
      <c r="N3" s="78"/>
      <c r="O3" s="78"/>
      <c r="P3" s="78"/>
      <c r="Q3" s="78"/>
      <c r="R3" s="78"/>
      <c r="S3" s="78"/>
      <c r="T3" s="78"/>
      <c r="U3" s="78"/>
      <c r="V3" s="78"/>
      <c r="W3" s="78"/>
      <c r="X3" s="79"/>
      <c r="Y3" s="75"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63</v>
      </c>
      <c r="B4" s="31"/>
      <c r="C4" s="31"/>
      <c r="D4" s="31"/>
      <c r="E4" s="31"/>
      <c r="F4" s="31"/>
      <c r="G4" s="31"/>
      <c r="H4" s="80"/>
      <c r="I4" s="81"/>
      <c r="J4" s="81"/>
      <c r="K4" s="81"/>
      <c r="L4" s="81"/>
      <c r="M4" s="81"/>
      <c r="N4" s="81"/>
      <c r="O4" s="81"/>
      <c r="P4" s="81"/>
      <c r="Q4" s="81"/>
      <c r="R4" s="81"/>
      <c r="S4" s="81"/>
      <c r="T4" s="81"/>
      <c r="U4" s="81"/>
      <c r="V4" s="81"/>
      <c r="W4" s="81"/>
      <c r="X4" s="82"/>
      <c r="Y4" s="76" t="s">
        <v>27</v>
      </c>
      <c r="Z4" s="76"/>
      <c r="AA4" s="76"/>
      <c r="AB4" s="76"/>
      <c r="AC4" s="76"/>
      <c r="AD4" s="76"/>
      <c r="AE4" s="76"/>
      <c r="AF4" s="76"/>
      <c r="AG4" s="76"/>
      <c r="AH4" s="76"/>
      <c r="AI4" s="76"/>
      <c r="AJ4" s="76" t="s">
        <v>49</v>
      </c>
      <c r="AK4" s="76"/>
      <c r="AL4" s="76"/>
      <c r="AM4" s="76"/>
      <c r="AN4" s="76"/>
      <c r="AO4" s="76"/>
      <c r="AP4" s="76"/>
      <c r="AQ4" s="76"/>
      <c r="AR4" s="76"/>
      <c r="AS4" s="76"/>
      <c r="AT4" s="76"/>
      <c r="AU4" s="76" t="s">
        <v>30</v>
      </c>
      <c r="AV4" s="76"/>
      <c r="AW4" s="76"/>
      <c r="AX4" s="76"/>
      <c r="AY4" s="76"/>
      <c r="AZ4" s="76"/>
      <c r="BA4" s="76"/>
      <c r="BB4" s="76"/>
      <c r="BC4" s="76"/>
      <c r="BD4" s="76"/>
      <c r="BE4" s="76"/>
      <c r="BF4" s="76" t="s">
        <v>65</v>
      </c>
      <c r="BG4" s="76"/>
      <c r="BH4" s="76"/>
      <c r="BI4" s="76"/>
      <c r="BJ4" s="76"/>
      <c r="BK4" s="76"/>
      <c r="BL4" s="76"/>
      <c r="BM4" s="76"/>
      <c r="BN4" s="76"/>
      <c r="BO4" s="76"/>
      <c r="BP4" s="76"/>
      <c r="BQ4" s="76" t="s">
        <v>16</v>
      </c>
      <c r="BR4" s="76"/>
      <c r="BS4" s="76"/>
      <c r="BT4" s="76"/>
      <c r="BU4" s="76"/>
      <c r="BV4" s="76"/>
      <c r="BW4" s="76"/>
      <c r="BX4" s="76"/>
      <c r="BY4" s="76"/>
      <c r="BZ4" s="76"/>
      <c r="CA4" s="76"/>
      <c r="CB4" s="76" t="s">
        <v>64</v>
      </c>
      <c r="CC4" s="76"/>
      <c r="CD4" s="76"/>
      <c r="CE4" s="76"/>
      <c r="CF4" s="76"/>
      <c r="CG4" s="76"/>
      <c r="CH4" s="76"/>
      <c r="CI4" s="76"/>
      <c r="CJ4" s="76"/>
      <c r="CK4" s="76"/>
      <c r="CL4" s="76"/>
      <c r="CM4" s="76" t="s">
        <v>0</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2"/>
      <c r="C5" s="32"/>
      <c r="D5" s="32"/>
      <c r="E5" s="32"/>
      <c r="F5" s="32"/>
      <c r="G5" s="32"/>
      <c r="H5" s="36" t="s">
        <v>60</v>
      </c>
      <c r="I5" s="36" t="s">
        <v>71</v>
      </c>
      <c r="J5" s="36" t="s">
        <v>72</v>
      </c>
      <c r="K5" s="36" t="s">
        <v>73</v>
      </c>
      <c r="L5" s="36" t="s">
        <v>74</v>
      </c>
      <c r="M5" s="36" t="s">
        <v>8</v>
      </c>
      <c r="N5" s="36" t="s">
        <v>75</v>
      </c>
      <c r="O5" s="36" t="s">
        <v>76</v>
      </c>
      <c r="P5" s="36" t="s">
        <v>77</v>
      </c>
      <c r="Q5" s="36" t="s">
        <v>78</v>
      </c>
      <c r="R5" s="36" t="s">
        <v>79</v>
      </c>
      <c r="S5" s="36" t="s">
        <v>80</v>
      </c>
      <c r="T5" s="36" t="s">
        <v>81</v>
      </c>
      <c r="U5" s="36" t="s">
        <v>1</v>
      </c>
      <c r="V5" s="36" t="s">
        <v>3</v>
      </c>
      <c r="W5" s="36" t="s">
        <v>82</v>
      </c>
      <c r="X5" s="36" t="s">
        <v>83</v>
      </c>
      <c r="Y5" s="36" t="s">
        <v>84</v>
      </c>
      <c r="Z5" s="36" t="s">
        <v>85</v>
      </c>
      <c r="AA5" s="36" t="s">
        <v>86</v>
      </c>
      <c r="AB5" s="36" t="s">
        <v>87</v>
      </c>
      <c r="AC5" s="36" t="s">
        <v>88</v>
      </c>
      <c r="AD5" s="36" t="s">
        <v>89</v>
      </c>
      <c r="AE5" s="36" t="s">
        <v>91</v>
      </c>
      <c r="AF5" s="36" t="s">
        <v>92</v>
      </c>
      <c r="AG5" s="36" t="s">
        <v>93</v>
      </c>
      <c r="AH5" s="36" t="s">
        <v>94</v>
      </c>
      <c r="AI5" s="36" t="s">
        <v>47</v>
      </c>
      <c r="AJ5" s="36" t="s">
        <v>84</v>
      </c>
      <c r="AK5" s="36" t="s">
        <v>85</v>
      </c>
      <c r="AL5" s="36" t="s">
        <v>86</v>
      </c>
      <c r="AM5" s="36" t="s">
        <v>87</v>
      </c>
      <c r="AN5" s="36" t="s">
        <v>88</v>
      </c>
      <c r="AO5" s="36" t="s">
        <v>89</v>
      </c>
      <c r="AP5" s="36" t="s">
        <v>91</v>
      </c>
      <c r="AQ5" s="36" t="s">
        <v>92</v>
      </c>
      <c r="AR5" s="36" t="s">
        <v>93</v>
      </c>
      <c r="AS5" s="36" t="s">
        <v>94</v>
      </c>
      <c r="AT5" s="36" t="s">
        <v>90</v>
      </c>
      <c r="AU5" s="36" t="s">
        <v>84</v>
      </c>
      <c r="AV5" s="36" t="s">
        <v>85</v>
      </c>
      <c r="AW5" s="36" t="s">
        <v>86</v>
      </c>
      <c r="AX5" s="36" t="s">
        <v>87</v>
      </c>
      <c r="AY5" s="36" t="s">
        <v>88</v>
      </c>
      <c r="AZ5" s="36" t="s">
        <v>89</v>
      </c>
      <c r="BA5" s="36" t="s">
        <v>91</v>
      </c>
      <c r="BB5" s="36" t="s">
        <v>92</v>
      </c>
      <c r="BC5" s="36" t="s">
        <v>93</v>
      </c>
      <c r="BD5" s="36" t="s">
        <v>94</v>
      </c>
      <c r="BE5" s="36" t="s">
        <v>90</v>
      </c>
      <c r="BF5" s="36" t="s">
        <v>84</v>
      </c>
      <c r="BG5" s="36" t="s">
        <v>85</v>
      </c>
      <c r="BH5" s="36" t="s">
        <v>86</v>
      </c>
      <c r="BI5" s="36" t="s">
        <v>87</v>
      </c>
      <c r="BJ5" s="36" t="s">
        <v>88</v>
      </c>
      <c r="BK5" s="36" t="s">
        <v>89</v>
      </c>
      <c r="BL5" s="36" t="s">
        <v>91</v>
      </c>
      <c r="BM5" s="36" t="s">
        <v>92</v>
      </c>
      <c r="BN5" s="36" t="s">
        <v>93</v>
      </c>
      <c r="BO5" s="36" t="s">
        <v>94</v>
      </c>
      <c r="BP5" s="36" t="s">
        <v>90</v>
      </c>
      <c r="BQ5" s="36" t="s">
        <v>84</v>
      </c>
      <c r="BR5" s="36" t="s">
        <v>85</v>
      </c>
      <c r="BS5" s="36" t="s">
        <v>86</v>
      </c>
      <c r="BT5" s="36" t="s">
        <v>87</v>
      </c>
      <c r="BU5" s="36" t="s">
        <v>88</v>
      </c>
      <c r="BV5" s="36" t="s">
        <v>89</v>
      </c>
      <c r="BW5" s="36" t="s">
        <v>91</v>
      </c>
      <c r="BX5" s="36" t="s">
        <v>92</v>
      </c>
      <c r="BY5" s="36" t="s">
        <v>93</v>
      </c>
      <c r="BZ5" s="36" t="s">
        <v>94</v>
      </c>
      <c r="CA5" s="36" t="s">
        <v>90</v>
      </c>
      <c r="CB5" s="36" t="s">
        <v>84</v>
      </c>
      <c r="CC5" s="36" t="s">
        <v>85</v>
      </c>
      <c r="CD5" s="36" t="s">
        <v>86</v>
      </c>
      <c r="CE5" s="36" t="s">
        <v>87</v>
      </c>
      <c r="CF5" s="36" t="s">
        <v>88</v>
      </c>
      <c r="CG5" s="36" t="s">
        <v>89</v>
      </c>
      <c r="CH5" s="36" t="s">
        <v>91</v>
      </c>
      <c r="CI5" s="36" t="s">
        <v>92</v>
      </c>
      <c r="CJ5" s="36" t="s">
        <v>93</v>
      </c>
      <c r="CK5" s="36" t="s">
        <v>94</v>
      </c>
      <c r="CL5" s="36" t="s">
        <v>90</v>
      </c>
      <c r="CM5" s="36" t="s">
        <v>84</v>
      </c>
      <c r="CN5" s="36" t="s">
        <v>85</v>
      </c>
      <c r="CO5" s="36" t="s">
        <v>86</v>
      </c>
      <c r="CP5" s="36" t="s">
        <v>87</v>
      </c>
      <c r="CQ5" s="36" t="s">
        <v>88</v>
      </c>
      <c r="CR5" s="36" t="s">
        <v>89</v>
      </c>
      <c r="CS5" s="36" t="s">
        <v>91</v>
      </c>
      <c r="CT5" s="36" t="s">
        <v>92</v>
      </c>
      <c r="CU5" s="36" t="s">
        <v>93</v>
      </c>
      <c r="CV5" s="36" t="s">
        <v>94</v>
      </c>
      <c r="CW5" s="36" t="s">
        <v>90</v>
      </c>
      <c r="CX5" s="36" t="s">
        <v>84</v>
      </c>
      <c r="CY5" s="36" t="s">
        <v>85</v>
      </c>
      <c r="CZ5" s="36" t="s">
        <v>86</v>
      </c>
      <c r="DA5" s="36" t="s">
        <v>87</v>
      </c>
      <c r="DB5" s="36" t="s">
        <v>88</v>
      </c>
      <c r="DC5" s="36" t="s">
        <v>89</v>
      </c>
      <c r="DD5" s="36" t="s">
        <v>91</v>
      </c>
      <c r="DE5" s="36" t="s">
        <v>92</v>
      </c>
      <c r="DF5" s="36" t="s">
        <v>93</v>
      </c>
      <c r="DG5" s="36" t="s">
        <v>94</v>
      </c>
      <c r="DH5" s="36" t="s">
        <v>90</v>
      </c>
      <c r="DI5" s="36" t="s">
        <v>84</v>
      </c>
      <c r="DJ5" s="36" t="s">
        <v>85</v>
      </c>
      <c r="DK5" s="36" t="s">
        <v>86</v>
      </c>
      <c r="DL5" s="36" t="s">
        <v>87</v>
      </c>
      <c r="DM5" s="36" t="s">
        <v>88</v>
      </c>
      <c r="DN5" s="36" t="s">
        <v>89</v>
      </c>
      <c r="DO5" s="36" t="s">
        <v>91</v>
      </c>
      <c r="DP5" s="36" t="s">
        <v>92</v>
      </c>
      <c r="DQ5" s="36" t="s">
        <v>93</v>
      </c>
      <c r="DR5" s="36" t="s">
        <v>94</v>
      </c>
      <c r="DS5" s="36" t="s">
        <v>90</v>
      </c>
      <c r="DT5" s="36" t="s">
        <v>84</v>
      </c>
      <c r="DU5" s="36" t="s">
        <v>85</v>
      </c>
      <c r="DV5" s="36" t="s">
        <v>86</v>
      </c>
      <c r="DW5" s="36" t="s">
        <v>87</v>
      </c>
      <c r="DX5" s="36" t="s">
        <v>88</v>
      </c>
      <c r="DY5" s="36" t="s">
        <v>89</v>
      </c>
      <c r="DZ5" s="36" t="s">
        <v>91</v>
      </c>
      <c r="EA5" s="36" t="s">
        <v>92</v>
      </c>
      <c r="EB5" s="36" t="s">
        <v>93</v>
      </c>
      <c r="EC5" s="36" t="s">
        <v>94</v>
      </c>
      <c r="ED5" s="36" t="s">
        <v>90</v>
      </c>
      <c r="EE5" s="36" t="s">
        <v>84</v>
      </c>
      <c r="EF5" s="36" t="s">
        <v>85</v>
      </c>
      <c r="EG5" s="36" t="s">
        <v>86</v>
      </c>
      <c r="EH5" s="36" t="s">
        <v>87</v>
      </c>
      <c r="EI5" s="36" t="s">
        <v>88</v>
      </c>
      <c r="EJ5" s="36" t="s">
        <v>89</v>
      </c>
      <c r="EK5" s="36" t="s">
        <v>91</v>
      </c>
      <c r="EL5" s="36" t="s">
        <v>92</v>
      </c>
      <c r="EM5" s="36" t="s">
        <v>93</v>
      </c>
      <c r="EN5" s="36" t="s">
        <v>94</v>
      </c>
      <c r="EO5" s="36" t="s">
        <v>90</v>
      </c>
    </row>
    <row r="6" spans="1:145" s="27" customFormat="1" x14ac:dyDescent="0.2">
      <c r="A6" s="28" t="s">
        <v>95</v>
      </c>
      <c r="B6" s="33">
        <f t="shared" ref="B6:X6" si="1">B7</f>
        <v>2018</v>
      </c>
      <c r="C6" s="33">
        <f t="shared" si="1"/>
        <v>35246</v>
      </c>
      <c r="D6" s="33">
        <f t="shared" si="1"/>
        <v>47</v>
      </c>
      <c r="E6" s="33">
        <f t="shared" si="1"/>
        <v>18</v>
      </c>
      <c r="F6" s="33">
        <f t="shared" si="1"/>
        <v>0</v>
      </c>
      <c r="G6" s="33">
        <f t="shared" si="1"/>
        <v>0</v>
      </c>
      <c r="H6" s="33" t="str">
        <f t="shared" si="1"/>
        <v>岩手県　一戸町</v>
      </c>
      <c r="I6" s="33" t="str">
        <f t="shared" si="1"/>
        <v>法非適用</v>
      </c>
      <c r="J6" s="33" t="str">
        <f t="shared" si="1"/>
        <v>下水道事業</v>
      </c>
      <c r="K6" s="33" t="str">
        <f t="shared" si="1"/>
        <v>特定地域生活排水処理</v>
      </c>
      <c r="L6" s="33" t="str">
        <f t="shared" si="1"/>
        <v>K2</v>
      </c>
      <c r="M6" s="33" t="str">
        <f t="shared" si="1"/>
        <v>非設置</v>
      </c>
      <c r="N6" s="37" t="str">
        <f t="shared" si="1"/>
        <v>-</v>
      </c>
      <c r="O6" s="37" t="str">
        <f t="shared" si="1"/>
        <v>該当数値なし</v>
      </c>
      <c r="P6" s="37">
        <f t="shared" si="1"/>
        <v>6.33</v>
      </c>
      <c r="Q6" s="37">
        <f t="shared" si="1"/>
        <v>100</v>
      </c>
      <c r="R6" s="37">
        <f t="shared" si="1"/>
        <v>4970</v>
      </c>
      <c r="S6" s="37">
        <f t="shared" si="1"/>
        <v>12570</v>
      </c>
      <c r="T6" s="37">
        <f t="shared" si="1"/>
        <v>300.02999999999997</v>
      </c>
      <c r="U6" s="37">
        <f t="shared" si="1"/>
        <v>41.9</v>
      </c>
      <c r="V6" s="37">
        <f t="shared" si="1"/>
        <v>784</v>
      </c>
      <c r="W6" s="37">
        <f t="shared" si="1"/>
        <v>2.9</v>
      </c>
      <c r="X6" s="37">
        <f t="shared" si="1"/>
        <v>270.33999999999997</v>
      </c>
      <c r="Y6" s="41">
        <f t="shared" ref="Y6:AH6" si="2">IF(Y7="",NA(),Y7)</f>
        <v>139.07</v>
      </c>
      <c r="Z6" s="41">
        <f t="shared" si="2"/>
        <v>134.56</v>
      </c>
      <c r="AA6" s="41">
        <f t="shared" si="2"/>
        <v>140.29</v>
      </c>
      <c r="AB6" s="41">
        <f t="shared" si="2"/>
        <v>121.98</v>
      </c>
      <c r="AC6" s="41">
        <f t="shared" si="2"/>
        <v>124.9</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808.37</v>
      </c>
      <c r="BG6" s="41">
        <f t="shared" si="5"/>
        <v>790.8</v>
      </c>
      <c r="BH6" s="41">
        <f t="shared" si="5"/>
        <v>616.84</v>
      </c>
      <c r="BI6" s="41">
        <f t="shared" si="5"/>
        <v>644.73</v>
      </c>
      <c r="BJ6" s="41">
        <f t="shared" si="5"/>
        <v>673.23</v>
      </c>
      <c r="BK6" s="41">
        <f t="shared" si="5"/>
        <v>416.91</v>
      </c>
      <c r="BL6" s="41">
        <f t="shared" si="5"/>
        <v>392.19</v>
      </c>
      <c r="BM6" s="41">
        <f t="shared" si="5"/>
        <v>413.5</v>
      </c>
      <c r="BN6" s="41">
        <f t="shared" si="5"/>
        <v>407.42</v>
      </c>
      <c r="BO6" s="41">
        <f t="shared" si="5"/>
        <v>296.89</v>
      </c>
      <c r="BP6" s="37" t="str">
        <f>IF(BP7="","",IF(BP7="-","【-】","【"&amp;SUBSTITUTE(TEXT(BP7,"#,##0.00"),"-","△")&amp;"】"))</f>
        <v>【325.02】</v>
      </c>
      <c r="BQ6" s="41">
        <f t="shared" ref="BQ6:BZ6" si="6">IF(BQ7="",NA(),BQ7)</f>
        <v>139.63999999999999</v>
      </c>
      <c r="BR6" s="41">
        <f t="shared" si="6"/>
        <v>130.38999999999999</v>
      </c>
      <c r="BS6" s="41">
        <f t="shared" si="6"/>
        <v>151.49</v>
      </c>
      <c r="BT6" s="41">
        <f t="shared" si="6"/>
        <v>129.63</v>
      </c>
      <c r="BU6" s="41">
        <f t="shared" si="6"/>
        <v>136.03</v>
      </c>
      <c r="BV6" s="41">
        <f t="shared" si="6"/>
        <v>57.93</v>
      </c>
      <c r="BW6" s="41">
        <f t="shared" si="6"/>
        <v>57.03</v>
      </c>
      <c r="BX6" s="41">
        <f t="shared" si="6"/>
        <v>55.84</v>
      </c>
      <c r="BY6" s="41">
        <f t="shared" si="6"/>
        <v>57.08</v>
      </c>
      <c r="BZ6" s="41">
        <f t="shared" si="6"/>
        <v>63.06</v>
      </c>
      <c r="CA6" s="37" t="str">
        <f>IF(CA7="","",IF(CA7="-","【-】","【"&amp;SUBSTITUTE(TEXT(CA7,"#,##0.00"),"-","△")&amp;"】"))</f>
        <v>【60.61】</v>
      </c>
      <c r="CB6" s="41">
        <f t="shared" ref="CB6:CK6" si="7">IF(CB7="",NA(),CB7)</f>
        <v>248.48</v>
      </c>
      <c r="CC6" s="41">
        <f t="shared" si="7"/>
        <v>231.78</v>
      </c>
      <c r="CD6" s="41">
        <f t="shared" si="7"/>
        <v>189.67</v>
      </c>
      <c r="CE6" s="41">
        <f t="shared" si="7"/>
        <v>211.1</v>
      </c>
      <c r="CF6" s="41">
        <f t="shared" si="7"/>
        <v>203.42</v>
      </c>
      <c r="CG6" s="41">
        <f t="shared" si="7"/>
        <v>276.93</v>
      </c>
      <c r="CH6" s="41">
        <f t="shared" si="7"/>
        <v>283.73</v>
      </c>
      <c r="CI6" s="41">
        <f t="shared" si="7"/>
        <v>287.57</v>
      </c>
      <c r="CJ6" s="41">
        <f t="shared" si="7"/>
        <v>286.86</v>
      </c>
      <c r="CK6" s="41">
        <f t="shared" si="7"/>
        <v>264.77</v>
      </c>
      <c r="CL6" s="37" t="str">
        <f>IF(CL7="","",IF(CL7="-","【-】","【"&amp;SUBSTITUTE(TEXT(CL7,"#,##0.00"),"-","△")&amp;"】"))</f>
        <v>【270.94】</v>
      </c>
      <c r="CM6" s="41">
        <f t="shared" ref="CM6:CV6" si="8">IF(CM7="",NA(),CM7)</f>
        <v>33.47</v>
      </c>
      <c r="CN6" s="41">
        <f t="shared" si="8"/>
        <v>39.69</v>
      </c>
      <c r="CO6" s="41">
        <f t="shared" si="8"/>
        <v>41.92</v>
      </c>
      <c r="CP6" s="41">
        <f t="shared" si="8"/>
        <v>44.27</v>
      </c>
      <c r="CQ6" s="41">
        <f t="shared" si="8"/>
        <v>45.43</v>
      </c>
      <c r="CR6" s="41">
        <f t="shared" si="8"/>
        <v>59.08</v>
      </c>
      <c r="CS6" s="41">
        <f t="shared" si="8"/>
        <v>58.25</v>
      </c>
      <c r="CT6" s="41">
        <f t="shared" si="8"/>
        <v>61.55</v>
      </c>
      <c r="CU6" s="41">
        <f t="shared" si="8"/>
        <v>57.22</v>
      </c>
      <c r="CV6" s="41">
        <f t="shared" si="8"/>
        <v>59.94</v>
      </c>
      <c r="CW6" s="37" t="str">
        <f>IF(CW7="","",IF(CW7="-","【-】","【"&amp;SUBSTITUTE(TEXT(CW7,"#,##0.00"),"-","△")&amp;"】"))</f>
        <v>【57.80】</v>
      </c>
      <c r="CX6" s="41">
        <f t="shared" ref="CX6:DG6" si="9">IF(CX7="",NA(),CX7)</f>
        <v>100</v>
      </c>
      <c r="CY6" s="41">
        <f t="shared" si="9"/>
        <v>100</v>
      </c>
      <c r="CZ6" s="41">
        <f t="shared" si="9"/>
        <v>100</v>
      </c>
      <c r="DA6" s="41">
        <f t="shared" si="9"/>
        <v>100</v>
      </c>
      <c r="DB6" s="41">
        <f t="shared" si="9"/>
        <v>100</v>
      </c>
      <c r="DC6" s="41">
        <f t="shared" si="9"/>
        <v>77.12</v>
      </c>
      <c r="DD6" s="41">
        <f t="shared" si="9"/>
        <v>68.150000000000006</v>
      </c>
      <c r="DE6" s="41">
        <f t="shared" si="9"/>
        <v>67.489999999999995</v>
      </c>
      <c r="DF6" s="41">
        <f t="shared" si="9"/>
        <v>67.290000000000006</v>
      </c>
      <c r="DG6" s="41">
        <f t="shared" si="9"/>
        <v>89.66</v>
      </c>
      <c r="DH6" s="37" t="str">
        <f>IF(DH7="","",IF(DH7="-","【-】","【"&amp;SUBSTITUTE(TEXT(DH7,"#,##0.00"),"-","△")&amp;"】"))</f>
        <v>【78.90】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t="str">
        <f t="shared" ref="EE6:EN6" si="12">IF(EE7="",NA(),EE7)</f>
        <v>-</v>
      </c>
      <c r="EF6" s="41" t="str">
        <f t="shared" si="12"/>
        <v>-</v>
      </c>
      <c r="EG6" s="41" t="str">
        <f t="shared" si="12"/>
        <v>-</v>
      </c>
      <c r="EH6" s="41" t="str">
        <f t="shared" si="12"/>
        <v>-</v>
      </c>
      <c r="EI6" s="41" t="str">
        <f t="shared" si="12"/>
        <v>-</v>
      </c>
      <c r="EJ6" s="41" t="str">
        <f t="shared" si="12"/>
        <v>-</v>
      </c>
      <c r="EK6" s="41" t="str">
        <f t="shared" si="12"/>
        <v>-</v>
      </c>
      <c r="EL6" s="41" t="str">
        <f t="shared" si="12"/>
        <v>-</v>
      </c>
      <c r="EM6" s="41" t="str">
        <f t="shared" si="12"/>
        <v>-</v>
      </c>
      <c r="EN6" s="41" t="str">
        <f t="shared" si="12"/>
        <v>-</v>
      </c>
      <c r="EO6" s="37" t="str">
        <f>IF(EO7="","",IF(EO7="-","【-】","【"&amp;SUBSTITUTE(TEXT(EO7,"#,##0.00"),"-","△")&amp;"】"))</f>
        <v>【-】</v>
      </c>
    </row>
    <row r="7" spans="1:145" s="27" customFormat="1" x14ac:dyDescent="0.2">
      <c r="A7" s="28"/>
      <c r="B7" s="34">
        <v>2018</v>
      </c>
      <c r="C7" s="34">
        <v>35246</v>
      </c>
      <c r="D7" s="34">
        <v>47</v>
      </c>
      <c r="E7" s="34">
        <v>18</v>
      </c>
      <c r="F7" s="34">
        <v>0</v>
      </c>
      <c r="G7" s="34">
        <v>0</v>
      </c>
      <c r="H7" s="34" t="s">
        <v>96</v>
      </c>
      <c r="I7" s="34" t="s">
        <v>97</v>
      </c>
      <c r="J7" s="34" t="s">
        <v>98</v>
      </c>
      <c r="K7" s="34" t="s">
        <v>99</v>
      </c>
      <c r="L7" s="34" t="s">
        <v>100</v>
      </c>
      <c r="M7" s="34" t="s">
        <v>101</v>
      </c>
      <c r="N7" s="38" t="s">
        <v>42</v>
      </c>
      <c r="O7" s="38" t="s">
        <v>102</v>
      </c>
      <c r="P7" s="38">
        <v>6.33</v>
      </c>
      <c r="Q7" s="38">
        <v>100</v>
      </c>
      <c r="R7" s="38">
        <v>4970</v>
      </c>
      <c r="S7" s="38">
        <v>12570</v>
      </c>
      <c r="T7" s="38">
        <v>300.02999999999997</v>
      </c>
      <c r="U7" s="38">
        <v>41.9</v>
      </c>
      <c r="V7" s="38">
        <v>784</v>
      </c>
      <c r="W7" s="38">
        <v>2.9</v>
      </c>
      <c r="X7" s="38">
        <v>270.33999999999997</v>
      </c>
      <c r="Y7" s="38">
        <v>139.07</v>
      </c>
      <c r="Z7" s="38">
        <v>134.56</v>
      </c>
      <c r="AA7" s="38">
        <v>140.29</v>
      </c>
      <c r="AB7" s="38">
        <v>121.98</v>
      </c>
      <c r="AC7" s="38">
        <v>124.9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808.37</v>
      </c>
      <c r="BG7" s="38">
        <v>790.8</v>
      </c>
      <c r="BH7" s="38">
        <v>616.84</v>
      </c>
      <c r="BI7" s="38">
        <v>644.73</v>
      </c>
      <c r="BJ7" s="38">
        <v>673.23</v>
      </c>
      <c r="BK7" s="38">
        <v>416.91</v>
      </c>
      <c r="BL7" s="38">
        <v>392.19</v>
      </c>
      <c r="BM7" s="38">
        <v>413.5</v>
      </c>
      <c r="BN7" s="38">
        <v>407.42</v>
      </c>
      <c r="BO7" s="38">
        <v>296.89</v>
      </c>
      <c r="BP7" s="38">
        <v>325.02</v>
      </c>
      <c r="BQ7" s="38">
        <v>139.63999999999999</v>
      </c>
      <c r="BR7" s="38">
        <v>130.38999999999999</v>
      </c>
      <c r="BS7" s="38">
        <v>151.49</v>
      </c>
      <c r="BT7" s="38">
        <v>129.63</v>
      </c>
      <c r="BU7" s="38">
        <v>136.03</v>
      </c>
      <c r="BV7" s="38">
        <v>57.93</v>
      </c>
      <c r="BW7" s="38">
        <v>57.03</v>
      </c>
      <c r="BX7" s="38">
        <v>55.84</v>
      </c>
      <c r="BY7" s="38">
        <v>57.08</v>
      </c>
      <c r="BZ7" s="38">
        <v>63.06</v>
      </c>
      <c r="CA7" s="38">
        <v>60.61</v>
      </c>
      <c r="CB7" s="38">
        <v>248.48</v>
      </c>
      <c r="CC7" s="38">
        <v>231.78</v>
      </c>
      <c r="CD7" s="38">
        <v>189.67</v>
      </c>
      <c r="CE7" s="38">
        <v>211.1</v>
      </c>
      <c r="CF7" s="38">
        <v>203.42</v>
      </c>
      <c r="CG7" s="38">
        <v>276.93</v>
      </c>
      <c r="CH7" s="38">
        <v>283.73</v>
      </c>
      <c r="CI7" s="38">
        <v>287.57</v>
      </c>
      <c r="CJ7" s="38">
        <v>286.86</v>
      </c>
      <c r="CK7" s="38">
        <v>264.77</v>
      </c>
      <c r="CL7" s="38">
        <v>270.94</v>
      </c>
      <c r="CM7" s="38">
        <v>33.47</v>
      </c>
      <c r="CN7" s="38">
        <v>39.69</v>
      </c>
      <c r="CO7" s="38">
        <v>41.92</v>
      </c>
      <c r="CP7" s="38">
        <v>44.27</v>
      </c>
      <c r="CQ7" s="38">
        <v>45.43</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42</v>
      </c>
      <c r="EF7" s="38" t="s">
        <v>42</v>
      </c>
      <c r="EG7" s="38" t="s">
        <v>42</v>
      </c>
      <c r="EH7" s="38" t="s">
        <v>42</v>
      </c>
      <c r="EI7" s="38" t="s">
        <v>42</v>
      </c>
      <c r="EJ7" s="38" t="s">
        <v>42</v>
      </c>
      <c r="EK7" s="38" t="s">
        <v>42</v>
      </c>
      <c r="EL7" s="38" t="s">
        <v>42</v>
      </c>
      <c r="EM7" s="38" t="s">
        <v>42</v>
      </c>
      <c r="EN7" s="38" t="s">
        <v>42</v>
      </c>
      <c r="EO7" s="38" t="s">
        <v>42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36</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市町村課</cp:lastModifiedBy>
  <cp:lastPrinted>2020-01-29T06:21:40Z</cp:lastPrinted>
  <dcterms:created xsi:type="dcterms:W3CDTF">2019-12-05T05:27:54Z</dcterms:created>
  <dcterms:modified xsi:type="dcterms:W3CDTF">2020-01-29T06:21:41Z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2020-01-15T04:47:20Z</vt:filetime>
  </property>
</Properties>
</file>