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oyTXd9Nw049KY3Ruw9hYjnY+/Qnoi/sN1+rVj7sZqmc9l3olRmZdPZXZXQo0YXXw9BQyXfGxAzS8csUkJ9/54A==" workbookSaltValue="ph63S6sA0KuRzQvzhyDcyw=="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<sst xmlns="http://schemas.openxmlformats.org/spreadsheetml/2006/main" count="228" uniqueCount="111">
  <si>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2"/>
  </si>
  <si>
    <t>⑦施設利用率(％)</t>
    <rPh sb="1" eb="3">
      <t>シセツ</t>
    </rPh>
    <rPh sb="3" eb="6">
      <t>リヨウリツ</t>
    </rPh>
    <phoneticPr fontId="2"/>
  </si>
  <si>
    <t>処理区域内人口</t>
  </si>
  <si>
    <t>経営比較分析表（平成30年度決算）</t>
  </si>
  <si>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</si>
  <si>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</si>
  <si>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</si>
  <si>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</si>
  <si>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</si>
  <si>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</si>
  <si>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</si>
  <si>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</si>
  <si>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</si>
  <si>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</si>
  <si>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2"/>
  </si>
  <si>
    <t>⑤経費回収率(％)</t>
  </si>
  <si>
    <t>類似団体区分</t>
    <rPh sb="4" eb="6">
      <t>クブン</t>
    </rPh>
    <phoneticPr fontId="2"/>
  </si>
  <si>
    <t>人口（人）</t>
    <rPh sb="0" eb="2">
      <t>ジンコウ</t>
    </rPh>
    <rPh sb="3" eb="4">
      <t>ヒト</t>
    </rPh>
    <phoneticPr fontId="2"/>
  </si>
  <si>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</si>
  <si>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</si>
  <si>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</si>
  <si>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</si>
  <si>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</si>
  <si>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</si>
  <si>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</si>
  <si>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</si>
  <si>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2"/>
  </si>
  <si>
    <t>施設CD</t>
    <rPh sb="0" eb="2">
      <t>シセツ</t>
    </rPh>
    <phoneticPr fontId="2"/>
  </si>
  <si>
    <t>有収率(％)</t>
    <rPh sb="0" eb="1">
      <t>ユウ</t>
    </rPh>
    <rPh sb="1" eb="3">
      <t>シュウリツ</t>
    </rPh>
    <phoneticPr fontId="2"/>
  </si>
  <si>
    <t>③流動比率(％)</t>
    <rPh sb="1" eb="3">
      <t>リュウドウ</t>
    </rPh>
    <rPh sb="3" eb="5">
      <t>ヒリツ</t>
    </rPh>
    <phoneticPr fontId="2"/>
  </si>
  <si>
    <t>1. 経営の健全性・効率性</t>
  </si>
  <si>
    <t>平成30年度全国平均</t>
  </si>
  <si>
    <t>処理区域内人口(人)</t>
    <rPh sb="0" eb="2">
      <t>ショリ</t>
    </rPh>
    <rPh sb="2" eb="5">
      <t>クイキナイ</t>
    </rPh>
    <phoneticPr fontId="2"/>
  </si>
  <si>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</si>
  <si>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</si>
  <si>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</si>
  <si>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</si>
  <si>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t>
  </si>
  <si>
    <t>2①</t>
  </si>
  <si>
    <t>類似団体平均値（平均値）</t>
  </si>
  <si>
    <t>【】</t>
  </si>
  <si>
    <t>-</t>
  </si>
  <si>
    <t>分析欄</t>
    <rPh sb="0" eb="2">
      <t>ブンセキ</t>
    </rPh>
    <rPh sb="2" eb="3">
      <t>ラン</t>
    </rPh>
    <phoneticPr fontId="2"/>
  </si>
  <si>
    <t>1. 経営の健全性・効率性について</t>
  </si>
  <si>
    <t>1④</t>
  </si>
  <si>
    <t>　下水道管渠の法定耐用年数は、一般的に50年とされている。
　当町の下水道事業は供用開始から16年を経過したばかりであり、小規模な公共桝などの修繕を除き、管渠自体に関する修繕、更新等を行った実績はない。</t>
    <rPh sb="1" eb="4">
      <t>ゲスイドウ</t>
    </rPh>
    <rPh sb="4" eb="5">
      <t>カン</t>
    </rPh>
    <rPh sb="5" eb="6">
      <t>キョ</t>
    </rPh>
    <rPh sb="7" eb="9">
      <t>ホウテイ</t>
    </rPh>
    <rPh sb="9" eb="11">
      <t>タイヨウ</t>
    </rPh>
    <rPh sb="11" eb="13">
      <t>ネンスウ</t>
    </rPh>
    <rPh sb="15" eb="18">
      <t>イッパンテキ</t>
    </rPh>
    <rPh sb="21" eb="22">
      <t>ネン</t>
    </rPh>
    <rPh sb="31" eb="33">
      <t>トウチョウ</t>
    </rPh>
    <rPh sb="34" eb="37">
      <t>ゲスイドウ</t>
    </rPh>
    <rPh sb="37" eb="39">
      <t>ジギョウ</t>
    </rPh>
    <rPh sb="40" eb="42">
      <t>キョウヨウ</t>
    </rPh>
    <rPh sb="42" eb="44">
      <t>カイシ</t>
    </rPh>
    <rPh sb="48" eb="49">
      <t>ネン</t>
    </rPh>
    <rPh sb="50" eb="52">
      <t>ケイカ</t>
    </rPh>
    <rPh sb="61" eb="64">
      <t>ショウキボ</t>
    </rPh>
    <rPh sb="65" eb="67">
      <t>コウキョウ</t>
    </rPh>
    <rPh sb="67" eb="68">
      <t>マス</t>
    </rPh>
    <rPh sb="71" eb="73">
      <t>シュウゼン</t>
    </rPh>
    <rPh sb="74" eb="75">
      <t>ノゾ</t>
    </rPh>
    <rPh sb="77" eb="78">
      <t>カン</t>
    </rPh>
    <rPh sb="78" eb="79">
      <t>キョ</t>
    </rPh>
    <rPh sb="79" eb="81">
      <t>ジタイ</t>
    </rPh>
    <rPh sb="82" eb="83">
      <t>カン</t>
    </rPh>
    <rPh sb="85" eb="87">
      <t>シュウゼン</t>
    </rPh>
    <rPh sb="88" eb="91">
      <t>コウシントウ</t>
    </rPh>
    <rPh sb="92" eb="93">
      <t>オコナ</t>
    </rPh>
    <rPh sb="95" eb="97">
      <t>ジッセキ</t>
    </rPh>
    <phoneticPr fontId="2"/>
  </si>
  <si>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</si>
  <si>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</si>
  <si>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</si>
  <si>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</si>
  <si>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</si>
  <si>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</si>
  <si>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</si>
  <si>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</si>
  <si>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</si>
  <si>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</si>
  <si>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2"/>
  </si>
  <si>
    <t>2③</t>
  </si>
  <si>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</si>
  <si>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</si>
  <si>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</si>
  <si>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</si>
  <si>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</si>
  <si>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</si>
  <si>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</si>
  <si>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</si>
  <si>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</si>
  <si>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</si>
  <si>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</si>
  <si>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</si>
  <si>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</si>
  <si>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</si>
  <si>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</si>
  <si>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</si>
  <si>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</si>
  <si>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</si>
  <si>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</si>
  <si>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</si>
  <si>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</si>
  <si>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</si>
  <si>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</si>
  <si>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</si>
  <si>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</si>
  <si>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</si>
  <si>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</si>
  <si>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</si>
  <si>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</si>
  <si>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</si>
  <si>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</si>
  <si>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</si>
  <si>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</si>
  <si>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</si>
  <si>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</si>
  <si>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</si>
  <si>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</si>
  <si>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</si>
  <si>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</si>
  <si>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岩手県　一戸町</t>
  </si>
  <si>
    <t>法非適用</t>
  </si>
  <si>
    <t>下水道事業</t>
  </si>
  <si>
    <t>公共下水道</t>
  </si>
  <si>
    <t>Cd2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</si>
  <si>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</si>
  <si>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</si>
  <si>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</si>
  <si>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</si>
  <si>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</si>
  <si>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</si>
  <si>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</si>
  <si>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下水道事業は供用開始から16年を経過し、これまで管渠延長に伴う区域拡大を優先して行ってきたが、整備が概ね完了したため、経営指標としては全体として改善されていくことが想定される。
　今後は処理場における改築工事を行う予定であるが、計画的な改築工事を行い、資本費平準化債を含む地方債の新規発行の抑制に取り組み、元利償還金の負担を抑制することが必要である。
　同時に、水洗化による環境衛生面での効果、水洗化支援策などの広報周知等を行うことで、使用料収入の確保に一層取り組むことが必要である。</t>
    <rPh sb="1" eb="4">
      <t>ゲスイドウ</t>
    </rPh>
    <rPh sb="4" eb="6">
      <t>ジギョウ</t>
    </rPh>
    <rPh sb="7" eb="9">
      <t>キョウヨウ</t>
    </rPh>
    <rPh sb="9" eb="11">
      <t>カイシ</t>
    </rPh>
    <rPh sb="15" eb="16">
      <t>ネン</t>
    </rPh>
    <rPh sb="17" eb="19">
      <t>ケイカ</t>
    </rPh>
    <rPh sb="25" eb="26">
      <t>カン</t>
    </rPh>
    <rPh sb="26" eb="27">
      <t>キョ</t>
    </rPh>
    <rPh sb="27" eb="29">
      <t>エンチョウ</t>
    </rPh>
    <rPh sb="30" eb="31">
      <t>トモナ</t>
    </rPh>
    <rPh sb="32" eb="34">
      <t>クイキ</t>
    </rPh>
    <rPh sb="34" eb="36">
      <t>カクダイ</t>
    </rPh>
    <rPh sb="37" eb="39">
      <t>ユウセン</t>
    </rPh>
    <rPh sb="41" eb="42">
      <t>オコナ</t>
    </rPh>
    <rPh sb="48" eb="50">
      <t>セイビ</t>
    </rPh>
    <rPh sb="51" eb="52">
      <t>オオム</t>
    </rPh>
    <rPh sb="53" eb="55">
      <t>カンリョウ</t>
    </rPh>
    <rPh sb="60" eb="62">
      <t>ケイエイ</t>
    </rPh>
    <rPh sb="62" eb="64">
      <t>シヒョウ</t>
    </rPh>
    <rPh sb="68" eb="70">
      <t>ゼンタイ</t>
    </rPh>
    <rPh sb="73" eb="75">
      <t>カイゼン</t>
    </rPh>
    <rPh sb="83" eb="85">
      <t>ソウテイ</t>
    </rPh>
    <rPh sb="91" eb="93">
      <t>コンゴ</t>
    </rPh>
    <rPh sb="94" eb="97">
      <t>ショリジョウ</t>
    </rPh>
    <rPh sb="101" eb="103">
      <t>カイチク</t>
    </rPh>
    <rPh sb="103" eb="105">
      <t>コウジ</t>
    </rPh>
    <rPh sb="106" eb="107">
      <t>オコナ</t>
    </rPh>
    <rPh sb="108" eb="110">
      <t>ヨテイ</t>
    </rPh>
    <rPh sb="115" eb="118">
      <t>ケイカクテキ</t>
    </rPh>
    <rPh sb="119" eb="121">
      <t>カイチク</t>
    </rPh>
    <rPh sb="121" eb="123">
      <t>コウジ</t>
    </rPh>
    <rPh sb="124" eb="125">
      <t>オコナ</t>
    </rPh>
    <rPh sb="127" eb="129">
      <t>シホン</t>
    </rPh>
    <rPh sb="129" eb="130">
      <t>ヒ</t>
    </rPh>
    <rPh sb="130" eb="133">
      <t>ヘイジュンカ</t>
    </rPh>
    <rPh sb="133" eb="134">
      <t>サイ</t>
    </rPh>
    <rPh sb="135" eb="136">
      <t>フク</t>
    </rPh>
    <rPh sb="137" eb="140">
      <t>チホウサイ</t>
    </rPh>
    <rPh sb="141" eb="143">
      <t>シンキ</t>
    </rPh>
    <rPh sb="143" eb="145">
      <t>ハッコウ</t>
    </rPh>
    <rPh sb="146" eb="148">
      <t>ヨクセイ</t>
    </rPh>
    <rPh sb="149" eb="150">
      <t>ト</t>
    </rPh>
    <rPh sb="151" eb="152">
      <t>ク</t>
    </rPh>
    <rPh sb="154" eb="156">
      <t>ガンリ</t>
    </rPh>
    <rPh sb="156" eb="159">
      <t>ショウカンキン</t>
    </rPh>
    <rPh sb="160" eb="162">
      <t>フタン</t>
    </rPh>
    <rPh sb="163" eb="165">
      <t>ヨクセイ</t>
    </rPh>
    <rPh sb="170" eb="172">
      <t>ヒツヨウ</t>
    </rPh>
    <rPh sb="178" eb="180">
      <t>ドウジ</t>
    </rPh>
    <rPh sb="182" eb="185">
      <t>スイセンカ</t>
    </rPh>
    <rPh sb="188" eb="190">
      <t>カンキョウ</t>
    </rPh>
    <rPh sb="190" eb="192">
      <t>エイセイ</t>
    </rPh>
    <rPh sb="192" eb="193">
      <t>メン</t>
    </rPh>
    <rPh sb="195" eb="197">
      <t>コウカ</t>
    </rPh>
    <rPh sb="198" eb="201">
      <t>スイセンカ</t>
    </rPh>
    <rPh sb="201" eb="203">
      <t>シエン</t>
    </rPh>
    <rPh sb="203" eb="204">
      <t>サク</t>
    </rPh>
    <rPh sb="207" eb="209">
      <t>コウホウ</t>
    </rPh>
    <rPh sb="209" eb="211">
      <t>シュウチ</t>
    </rPh>
    <rPh sb="211" eb="212">
      <t>トウ</t>
    </rPh>
    <rPh sb="213" eb="214">
      <t>オコナ</t>
    </rPh>
    <rPh sb="219" eb="222">
      <t>シヨウリョウ</t>
    </rPh>
    <rPh sb="222" eb="224">
      <t>シュウニュウ</t>
    </rPh>
    <rPh sb="225" eb="227">
      <t>カクホ</t>
    </rPh>
    <rPh sb="228" eb="230">
      <t>イッソウ</t>
    </rPh>
    <rPh sb="230" eb="231">
      <t>ト</t>
    </rPh>
    <rPh sb="232" eb="233">
      <t>ク</t>
    </rPh>
    <rPh sb="237" eb="239">
      <t>ヒツヨウ</t>
    </rPh>
    <phoneticPr fontId="2"/>
  </si>
  <si>
    <t>①収益的収支比率については、単年度で赤字であるものの、昨年度よりもやや改善している。今後は元利償還金が減少傾向にあることから、新規の地方債発行の抑制及び使用料収入の確保、維持管理経費の削減に努める必要がある。
④企業債残高対事業規模比率については、管渠整備に伴う処理区域の拡大が概ね終了したため、元利償還金が減少する見込みであるが、今後は処理場における改築工事を実施予定のため、計画的な改築工事を行い、新規の地方債発行の抑制に努める必要がある。
⑤経費回収率については、使用料対象経費を賄えていない状況にある。これは元利償還金が汚水処理費の半数以上を占めていることが要因と考えられる。今後元利償還金は減少傾向にあるため、新規の地方債発行の抑制及び適正な使用料収入の確保、効率的な施設管理を行い経費削減に努める必要がある。
⑥汚水処理原価については、汚水処理費のうち半数以上を元利償還金が占めていることが要因と考えられるが、今後は減少傾向にあるため、新規の地方債発行の抑制及び水洗化率の向上による有収水量の増加に取り組む必要がある。
⑦施設利用率については、類似団体に比べ良好な数値となっており、今後、接続件数の増加に伴い上昇していくと予測される。
⑧水洗化率については、管渠整備に伴う処理区域拡大が概ね完了したため、水洗化による環境衛生面での効果、水洗化支援策などの広報周知等により、水洗化促進に一層取り組む必要がある。</t>
    <rPh sb="1" eb="4">
      <t>シュウエキテキ</t>
    </rPh>
    <rPh sb="4" eb="6">
      <t>シュウシ</t>
    </rPh>
    <rPh sb="6" eb="8">
      <t>ヒリツ</t>
    </rPh>
    <rPh sb="14" eb="17">
      <t>タンネンド</t>
    </rPh>
    <rPh sb="18" eb="20">
      <t>アカジ</t>
    </rPh>
    <rPh sb="27" eb="30">
      <t>サクネンド</t>
    </rPh>
    <rPh sb="35" eb="37">
      <t>カイゼン</t>
    </rPh>
    <rPh sb="42" eb="44">
      <t>コンゴ</t>
    </rPh>
    <rPh sb="45" eb="47">
      <t>ガンリ</t>
    </rPh>
    <rPh sb="47" eb="50">
      <t>ショウカンキン</t>
    </rPh>
    <rPh sb="51" eb="53">
      <t>ゲンショウ</t>
    </rPh>
    <rPh sb="53" eb="55">
      <t>ケイコウ</t>
    </rPh>
    <rPh sb="63" eb="65">
      <t>シンキ</t>
    </rPh>
    <rPh sb="66" eb="69">
      <t>チホウサイ</t>
    </rPh>
    <rPh sb="69" eb="71">
      <t>ハッコウ</t>
    </rPh>
    <rPh sb="72" eb="74">
      <t>ヨクセイ</t>
    </rPh>
    <rPh sb="74" eb="75">
      <t>オヨ</t>
    </rPh>
    <rPh sb="76" eb="79">
      <t>シヨウリョウ</t>
    </rPh>
    <rPh sb="79" eb="81">
      <t>シュウニュウ</t>
    </rPh>
    <rPh sb="82" eb="84">
      <t>カクホ</t>
    </rPh>
    <rPh sb="85" eb="87">
      <t>イジ</t>
    </rPh>
    <rPh sb="87" eb="89">
      <t>カンリ</t>
    </rPh>
    <rPh sb="89" eb="91">
      <t>ケイヒ</t>
    </rPh>
    <rPh sb="92" eb="94">
      <t>サクゲン</t>
    </rPh>
    <rPh sb="95" eb="96">
      <t>ツト</t>
    </rPh>
    <rPh sb="98" eb="100">
      <t>ヒツヨウ</t>
    </rPh>
    <rPh sb="106" eb="108">
      <t>キギョウ</t>
    </rPh>
    <rPh sb="108" eb="109">
      <t>サイ</t>
    </rPh>
    <rPh sb="109" eb="111">
      <t>ザンダカ</t>
    </rPh>
    <rPh sb="111" eb="112">
      <t>タイ</t>
    </rPh>
    <rPh sb="112" eb="114">
      <t>ジギョウ</t>
    </rPh>
    <rPh sb="114" eb="116">
      <t>キボ</t>
    </rPh>
    <rPh sb="116" eb="118">
      <t>ヒリツ</t>
    </rPh>
    <rPh sb="124" eb="125">
      <t>カン</t>
    </rPh>
    <rPh sb="125" eb="126">
      <t>キョ</t>
    </rPh>
    <rPh sb="126" eb="128">
      <t>セイビ</t>
    </rPh>
    <rPh sb="129" eb="130">
      <t>トモナ</t>
    </rPh>
    <rPh sb="131" eb="133">
      <t>ショリ</t>
    </rPh>
    <rPh sb="133" eb="135">
      <t>クイキ</t>
    </rPh>
    <rPh sb="136" eb="138">
      <t>カクダイ</t>
    </rPh>
    <rPh sb="139" eb="140">
      <t>オオム</t>
    </rPh>
    <rPh sb="141" eb="143">
      <t>シュウリョウ</t>
    </rPh>
    <rPh sb="148" eb="150">
      <t>ガンリ</t>
    </rPh>
    <rPh sb="150" eb="153">
      <t>ショウカンキン</t>
    </rPh>
    <rPh sb="154" eb="156">
      <t>ゲンショウ</t>
    </rPh>
    <rPh sb="158" eb="160">
      <t>ミコ</t>
    </rPh>
    <rPh sb="166" eb="168">
      <t>コンゴ</t>
    </rPh>
    <rPh sb="169" eb="172">
      <t>ショリジョウ</t>
    </rPh>
    <rPh sb="176" eb="178">
      <t>カイチク</t>
    </rPh>
    <rPh sb="178" eb="180">
      <t>コウジ</t>
    </rPh>
    <rPh sb="181" eb="183">
      <t>ジッシ</t>
    </rPh>
    <rPh sb="183" eb="185">
      <t>ヨテイ</t>
    </rPh>
    <rPh sb="189" eb="192">
      <t>ケイカクテキ</t>
    </rPh>
    <rPh sb="193" eb="195">
      <t>カイチク</t>
    </rPh>
    <rPh sb="195" eb="197">
      <t>コウジ</t>
    </rPh>
    <rPh sb="198" eb="199">
      <t>オコナ</t>
    </rPh>
    <rPh sb="201" eb="203">
      <t>シンキ</t>
    </rPh>
    <rPh sb="204" eb="207">
      <t>チホウサイ</t>
    </rPh>
    <rPh sb="207" eb="209">
      <t>ハッコウ</t>
    </rPh>
    <rPh sb="210" eb="212">
      <t>ヨクセイ</t>
    </rPh>
    <rPh sb="213" eb="214">
      <t>ツト</t>
    </rPh>
    <rPh sb="216" eb="218">
      <t>ヒツヨウ</t>
    </rPh>
    <rPh sb="224" eb="226">
      <t>ケイヒ</t>
    </rPh>
    <rPh sb="226" eb="228">
      <t>カイシュウ</t>
    </rPh>
    <rPh sb="228" eb="229">
      <t>リツ</t>
    </rPh>
    <rPh sb="235" eb="238">
      <t>シヨウリョウ</t>
    </rPh>
    <rPh sb="238" eb="240">
      <t>タイショウ</t>
    </rPh>
    <rPh sb="240" eb="242">
      <t>ケイヒ</t>
    </rPh>
    <rPh sb="243" eb="244">
      <t>マカナ</t>
    </rPh>
    <rPh sb="249" eb="251">
      <t>ジョウキョウ</t>
    </rPh>
    <rPh sb="258" eb="260">
      <t>ガンリ</t>
    </rPh>
    <rPh sb="260" eb="263">
      <t>ショウカンキン</t>
    </rPh>
    <rPh sb="264" eb="266">
      <t>オスイ</t>
    </rPh>
    <rPh sb="266" eb="268">
      <t>ショリ</t>
    </rPh>
    <rPh sb="268" eb="269">
      <t>ヒ</t>
    </rPh>
    <rPh sb="270" eb="272">
      <t>ハンスウ</t>
    </rPh>
    <rPh sb="272" eb="274">
      <t>イジョウ</t>
    </rPh>
    <rPh sb="275" eb="276">
      <t>シ</t>
    </rPh>
    <rPh sb="283" eb="285">
      <t>ヨウイン</t>
    </rPh>
    <rPh sb="286" eb="287">
      <t>カンガ</t>
    </rPh>
    <rPh sb="292" eb="294">
      <t>コンゴ</t>
    </rPh>
    <rPh sb="294" eb="296">
      <t>ガンリ</t>
    </rPh>
    <rPh sb="296" eb="299">
      <t>ショウカンキン</t>
    </rPh>
    <rPh sb="300" eb="302">
      <t>ゲンショウ</t>
    </rPh>
    <rPh sb="302" eb="304">
      <t>ケイコウ</t>
    </rPh>
    <rPh sb="321" eb="322">
      <t>オヨ</t>
    </rPh>
    <rPh sb="323" eb="325">
      <t>テキセイ</t>
    </rPh>
    <rPh sb="326" eb="329">
      <t>シヨウリョウ</t>
    </rPh>
    <rPh sb="329" eb="331">
      <t>シュウニュウ</t>
    </rPh>
    <rPh sb="332" eb="334">
      <t>カクホ</t>
    </rPh>
    <rPh sb="335" eb="338">
      <t>コウリツテキ</t>
    </rPh>
    <rPh sb="339" eb="341">
      <t>シセツ</t>
    </rPh>
    <rPh sb="341" eb="343">
      <t>カンリ</t>
    </rPh>
    <rPh sb="344" eb="345">
      <t>オコナ</t>
    </rPh>
    <rPh sb="346" eb="348">
      <t>ケイヒ</t>
    </rPh>
    <rPh sb="348" eb="350">
      <t>サクゲン</t>
    </rPh>
    <rPh sb="351" eb="352">
      <t>ツト</t>
    </rPh>
    <rPh sb="354" eb="356">
      <t>ヒツヨウ</t>
    </rPh>
    <rPh sb="362" eb="364">
      <t>オスイ</t>
    </rPh>
    <rPh sb="364" eb="366">
      <t>ショリ</t>
    </rPh>
    <rPh sb="366" eb="368">
      <t>ゲンカ</t>
    </rPh>
    <rPh sb="374" eb="376">
      <t>オスイ</t>
    </rPh>
    <rPh sb="376" eb="378">
      <t>ショリ</t>
    </rPh>
    <rPh sb="378" eb="379">
      <t>ヒ</t>
    </rPh>
    <rPh sb="382" eb="384">
      <t>ハンスウ</t>
    </rPh>
    <rPh sb="384" eb="386">
      <t>イジョウ</t>
    </rPh>
    <rPh sb="387" eb="389">
      <t>ガンリ</t>
    </rPh>
    <rPh sb="389" eb="392">
      <t>ショウカンキン</t>
    </rPh>
    <rPh sb="393" eb="394">
      <t>シ</t>
    </rPh>
    <rPh sb="401" eb="403">
      <t>ヨウイン</t>
    </rPh>
    <rPh sb="404" eb="405">
      <t>カンガ</t>
    </rPh>
    <rPh sb="411" eb="413">
      <t>コンゴ</t>
    </rPh>
    <rPh sb="414" eb="416">
      <t>ゲンショウ</t>
    </rPh>
    <rPh sb="416" eb="418">
      <t>ケイコウ</t>
    </rPh>
    <rPh sb="435" eb="436">
      <t>オヨ</t>
    </rPh>
    <rPh sb="437" eb="440">
      <t>スイセンカ</t>
    </rPh>
    <rPh sb="440" eb="441">
      <t>リツ</t>
    </rPh>
    <rPh sb="442" eb="444">
      <t>コウジョウ</t>
    </rPh>
    <rPh sb="447" eb="448">
      <t>ユウ</t>
    </rPh>
    <rPh sb="448" eb="449">
      <t>シュウ</t>
    </rPh>
    <rPh sb="449" eb="451">
      <t>スイリョウ</t>
    </rPh>
    <rPh sb="452" eb="454">
      <t>ゾウカ</t>
    </rPh>
    <rPh sb="455" eb="456">
      <t>ト</t>
    </rPh>
    <rPh sb="457" eb="458">
      <t>ク</t>
    </rPh>
    <rPh sb="459" eb="461">
      <t>ヒツヨウ</t>
    </rPh>
    <rPh sb="467" eb="469">
      <t>シセツ</t>
    </rPh>
    <rPh sb="469" eb="472">
      <t>リヨウリツ</t>
    </rPh>
    <rPh sb="478" eb="480">
      <t>ルイジ</t>
    </rPh>
    <rPh sb="480" eb="482">
      <t>ダンタイ</t>
    </rPh>
    <rPh sb="483" eb="484">
      <t>クラ</t>
    </rPh>
    <rPh sb="485" eb="487">
      <t>リョウコウ</t>
    </rPh>
    <rPh sb="488" eb="490">
      <t>スウチ</t>
    </rPh>
    <rPh sb="497" eb="499">
      <t>コンゴ</t>
    </rPh>
    <rPh sb="500" eb="502">
      <t>セツゾク</t>
    </rPh>
    <rPh sb="502" eb="504">
      <t>ケンスウ</t>
    </rPh>
    <rPh sb="505" eb="507">
      <t>ゾウカ</t>
    </rPh>
    <rPh sb="508" eb="509">
      <t>トモナ</t>
    </rPh>
    <rPh sb="510" eb="512">
      <t>ジョウショウ</t>
    </rPh>
    <rPh sb="517" eb="519">
      <t>ヨソク</t>
    </rPh>
    <rPh sb="525" eb="528">
      <t>スイセンカ</t>
    </rPh>
    <rPh sb="528" eb="529">
      <t>リツ</t>
    </rPh>
    <rPh sb="535" eb="536">
      <t>カン</t>
    </rPh>
    <rPh sb="536" eb="537">
      <t>キョ</t>
    </rPh>
    <rPh sb="537" eb="539">
      <t>セイビ</t>
    </rPh>
    <rPh sb="540" eb="541">
      <t>トモナ</t>
    </rPh>
    <rPh sb="542" eb="544">
      <t>ショリ</t>
    </rPh>
    <rPh sb="544" eb="546">
      <t>クイキ</t>
    </rPh>
    <rPh sb="546" eb="548">
      <t>カクダイ</t>
    </rPh>
    <rPh sb="549" eb="550">
      <t>オオム</t>
    </rPh>
    <rPh sb="551" eb="553">
      <t>カンリョウ</t>
    </rPh>
    <rPh sb="558" eb="561">
      <t>スイセンカ</t>
    </rPh>
    <rPh sb="564" eb="566">
      <t>カンキョウ</t>
    </rPh>
    <rPh sb="566" eb="568">
      <t>エイセイ</t>
    </rPh>
    <rPh sb="568" eb="569">
      <t>メン</t>
    </rPh>
    <rPh sb="571" eb="573">
      <t>コウカ</t>
    </rPh>
    <rPh sb="574" eb="577">
      <t>スイセンカ</t>
    </rPh>
    <rPh sb="577" eb="579">
      <t>シエン</t>
    </rPh>
    <rPh sb="579" eb="580">
      <t>サク</t>
    </rPh>
    <rPh sb="583" eb="585">
      <t>コウホウ</t>
    </rPh>
    <rPh sb="585" eb="587">
      <t>シュウチ</t>
    </rPh>
    <rPh sb="587" eb="588">
      <t>トウ</t>
    </rPh>
    <rPh sb="592" eb="595">
      <t>スイセンカ</t>
    </rPh>
    <rPh sb="595" eb="597">
      <t>ソクシン</t>
    </rPh>
    <rPh sb="598" eb="600">
      <t>イッソウ</t>
    </rPh>
    <rPh sb="600" eb="601">
      <t>ト</t>
    </rPh>
    <rPh sb="602" eb="603">
      <t>ク</t>
    </rPh>
    <rPh sb="604" eb="60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</si>
</sst>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amily val="3"/>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6"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7" fillId="0" borderId="0" xfId="0" applyFont="1">
      <alignment vertical="center"/>
    </xf>
    <xf numFmtId="177" fontId="0" fillId="5" borderId="2" xfId="2" applyNumberFormat="1" applyFont="1" applyFill="1" applyBorder="1" applyAlignment="1">
      <alignment vertical="center" shrinkToFit="1"/>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shrinkToFit="1"/>
      <protection hidden="1"/>
    </xf>
    <xf numFmtId="178"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3" fillId="0" borderId="4" xfId="1" applyFont="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8" xfId="1" applyFont="1" applyBorder="1" applyAlignment="1" applyProtection="1">
      <alignment horizontal="left" vertical="top" wrapText="1"/>
      <protection locked="0"/>
    </xf>
    <xf numFmtId="0" fontId="13" fillId="0" borderId="5"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096192"/>
        <c:axId val="1791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0.13</c:v>
                </c:pt>
                <c:pt idx="4">
                  <c:v>0.12</c:v>
                </c:pt>
              </c:numCache>
            </c:numRef>
          </c:val>
          <c:smooth val="0"/>
        </c:ser>
        <c:dLbls>
          <c:showLegendKey val="0"/>
          <c:showVal val="0"/>
          <c:showCatName val="0"/>
          <c:showSerName val="0"/>
          <c:showPercent val="0"/>
          <c:showBubbleSize val="0"/>
        </c:dLbls>
        <c:marker val="1"/>
        <c:smooth val="0"/>
        <c:axId val="179096192"/>
        <c:axId val="179102080"/>
      </c:lineChart>
      <c:dateAx>
        <c:axId val="179096192"/>
        <c:scaling>
          <c:orientation val="minMax"/>
        </c:scaling>
        <c:delete val="1"/>
        <c:axPos val="b"/>
        <c:numFmt formatCode="ge" sourceLinked="1"/>
        <c:majorTickMark val="none"/>
        <c:minorTickMark val="none"/>
        <c:tickLblPos val="none"/>
        <c:crossAx val="179102080"/>
        <c:crosses val="autoZero"/>
        <c:auto val="1"/>
        <c:lblOffset val="100"/>
        <c:baseTimeUnit val="years"/>
      </c:dateAx>
      <c:valAx>
        <c:axId val="1791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90961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51.16</c:v>
                </c:pt>
                <c:pt idx="1">
                  <c:v>51.42</c:v>
                </c:pt>
                <c:pt idx="2">
                  <c:v>53.7</c:v>
                </c:pt>
                <c:pt idx="3">
                  <c:v>54.36</c:v>
                </c:pt>
                <c:pt idx="4">
                  <c:v>54.16</c:v>
                </c:pt>
              </c:numCache>
            </c:numRef>
          </c:val>
        </c:ser>
        <c:dLbls>
          <c:showLegendKey val="0"/>
          <c:showVal val="0"/>
          <c:showCatName val="0"/>
          <c:showSerName val="0"/>
          <c:showPercent val="0"/>
          <c:showBubbleSize val="0"/>
        </c:dLbls>
        <c:gapWidth val="150"/>
        <c:axId val="225888512"/>
        <c:axId val="22589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50.24</c:v>
                </c:pt>
                <c:pt idx="4">
                  <c:v>49.68</c:v>
                </c:pt>
              </c:numCache>
            </c:numRef>
          </c:val>
          <c:smooth val="0"/>
        </c:ser>
        <c:dLbls>
          <c:showLegendKey val="0"/>
          <c:showVal val="0"/>
          <c:showCatName val="0"/>
          <c:showSerName val="0"/>
          <c:showPercent val="0"/>
          <c:showBubbleSize val="0"/>
        </c:dLbls>
        <c:marker val="1"/>
        <c:smooth val="0"/>
        <c:axId val="225888512"/>
        <c:axId val="225894400"/>
      </c:lineChart>
      <c:dateAx>
        <c:axId val="225888512"/>
        <c:scaling>
          <c:orientation val="minMax"/>
        </c:scaling>
        <c:delete val="1"/>
        <c:axPos val="b"/>
        <c:numFmt formatCode="ge" sourceLinked="1"/>
        <c:majorTickMark val="none"/>
        <c:minorTickMark val="none"/>
        <c:tickLblPos val="none"/>
        <c:crossAx val="225894400"/>
        <c:crosses val="autoZero"/>
        <c:auto val="1"/>
        <c:lblOffset val="100"/>
        <c:baseTimeUnit val="years"/>
      </c:dateAx>
      <c:valAx>
        <c:axId val="2258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8885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61.61</c:v>
                </c:pt>
                <c:pt idx="1">
                  <c:v>61.45</c:v>
                </c:pt>
                <c:pt idx="2">
                  <c:v>63.96</c:v>
                </c:pt>
                <c:pt idx="3">
                  <c:v>65.48</c:v>
                </c:pt>
                <c:pt idx="4">
                  <c:v>67.03</c:v>
                </c:pt>
              </c:numCache>
            </c:numRef>
          </c:val>
        </c:ser>
        <c:dLbls>
          <c:showLegendKey val="0"/>
          <c:showVal val="0"/>
          <c:showCatName val="0"/>
          <c:showSerName val="0"/>
          <c:showPercent val="0"/>
          <c:showBubbleSize val="0"/>
        </c:dLbls>
        <c:gapWidth val="150"/>
        <c:axId val="225930240"/>
        <c:axId val="2259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84.17</c:v>
                </c:pt>
                <c:pt idx="4">
                  <c:v>83.35</c:v>
                </c:pt>
              </c:numCache>
            </c:numRef>
          </c:val>
          <c:smooth val="0"/>
        </c:ser>
        <c:dLbls>
          <c:showLegendKey val="0"/>
          <c:showVal val="0"/>
          <c:showCatName val="0"/>
          <c:showSerName val="0"/>
          <c:showPercent val="0"/>
          <c:showBubbleSize val="0"/>
        </c:dLbls>
        <c:marker val="1"/>
        <c:smooth val="0"/>
        <c:axId val="225930240"/>
        <c:axId val="225952512"/>
      </c:lineChart>
      <c:dateAx>
        <c:axId val="225930240"/>
        <c:scaling>
          <c:orientation val="minMax"/>
        </c:scaling>
        <c:delete val="1"/>
        <c:axPos val="b"/>
        <c:numFmt formatCode="ge" sourceLinked="1"/>
        <c:majorTickMark val="none"/>
        <c:minorTickMark val="none"/>
        <c:tickLblPos val="none"/>
        <c:crossAx val="225952512"/>
        <c:crosses val="autoZero"/>
        <c:auto val="1"/>
        <c:lblOffset val="100"/>
        <c:baseTimeUnit val="years"/>
      </c:dateAx>
      <c:valAx>
        <c:axId val="2259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9302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52.09</c:v>
                </c:pt>
                <c:pt idx="1">
                  <c:v>72.349999999999994</c:v>
                </c:pt>
                <c:pt idx="2">
                  <c:v>68.63</c:v>
                </c:pt>
                <c:pt idx="3">
                  <c:v>66.52</c:v>
                </c:pt>
                <c:pt idx="4">
                  <c:v>68.2</c:v>
                </c:pt>
              </c:numCache>
            </c:numRef>
          </c:val>
        </c:ser>
        <c:dLbls>
          <c:showLegendKey val="0"/>
          <c:showVal val="0"/>
          <c:showCatName val="0"/>
          <c:showSerName val="0"/>
          <c:showPercent val="0"/>
          <c:showBubbleSize val="0"/>
        </c:dLbls>
        <c:gapWidth val="150"/>
        <c:axId val="179002752"/>
        <c:axId val="1790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002752"/>
        <c:axId val="179020928"/>
      </c:lineChart>
      <c:dateAx>
        <c:axId val="179002752"/>
        <c:scaling>
          <c:orientation val="minMax"/>
        </c:scaling>
        <c:delete val="1"/>
        <c:axPos val="b"/>
        <c:numFmt formatCode="ge" sourceLinked="1"/>
        <c:majorTickMark val="none"/>
        <c:minorTickMark val="none"/>
        <c:tickLblPos val="none"/>
        <c:crossAx val="179020928"/>
        <c:crosses val="autoZero"/>
        <c:auto val="1"/>
        <c:lblOffset val="100"/>
        <c:baseTimeUnit val="years"/>
      </c:dateAx>
      <c:valAx>
        <c:axId val="1790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90027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530240"/>
        <c:axId val="2255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530240"/>
        <c:axId val="225531776"/>
      </c:lineChart>
      <c:dateAx>
        <c:axId val="225530240"/>
        <c:scaling>
          <c:orientation val="minMax"/>
        </c:scaling>
        <c:delete val="1"/>
        <c:axPos val="b"/>
        <c:numFmt formatCode="ge" sourceLinked="1"/>
        <c:majorTickMark val="none"/>
        <c:minorTickMark val="none"/>
        <c:tickLblPos val="none"/>
        <c:crossAx val="225531776"/>
        <c:crosses val="autoZero"/>
        <c:auto val="1"/>
        <c:lblOffset val="100"/>
        <c:baseTimeUnit val="years"/>
      </c:dateAx>
      <c:valAx>
        <c:axId val="2255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5302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565312"/>
        <c:axId val="2255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565312"/>
        <c:axId val="225571200"/>
      </c:lineChart>
      <c:dateAx>
        <c:axId val="225565312"/>
        <c:scaling>
          <c:orientation val="minMax"/>
        </c:scaling>
        <c:delete val="1"/>
        <c:axPos val="b"/>
        <c:numFmt formatCode="ge" sourceLinked="1"/>
        <c:majorTickMark val="none"/>
        <c:minorTickMark val="none"/>
        <c:tickLblPos val="none"/>
        <c:crossAx val="225571200"/>
        <c:crosses val="autoZero"/>
        <c:auto val="1"/>
        <c:lblOffset val="100"/>
        <c:baseTimeUnit val="years"/>
      </c:dateAx>
      <c:valAx>
        <c:axId val="2255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5653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603584"/>
        <c:axId val="22560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603584"/>
        <c:axId val="225605120"/>
      </c:lineChart>
      <c:dateAx>
        <c:axId val="225603584"/>
        <c:scaling>
          <c:orientation val="minMax"/>
        </c:scaling>
        <c:delete val="1"/>
        <c:axPos val="b"/>
        <c:numFmt formatCode="ge" sourceLinked="1"/>
        <c:majorTickMark val="none"/>
        <c:minorTickMark val="none"/>
        <c:tickLblPos val="none"/>
        <c:crossAx val="225605120"/>
        <c:crosses val="autoZero"/>
        <c:auto val="1"/>
        <c:lblOffset val="100"/>
        <c:baseTimeUnit val="years"/>
      </c:dateAx>
      <c:valAx>
        <c:axId val="2256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6035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657984"/>
        <c:axId val="2256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657984"/>
        <c:axId val="225659520"/>
      </c:lineChart>
      <c:dateAx>
        <c:axId val="225657984"/>
        <c:scaling>
          <c:orientation val="minMax"/>
        </c:scaling>
        <c:delete val="1"/>
        <c:axPos val="b"/>
        <c:numFmt formatCode="ge" sourceLinked="1"/>
        <c:majorTickMark val="none"/>
        <c:minorTickMark val="none"/>
        <c:tickLblPos val="none"/>
        <c:crossAx val="225659520"/>
        <c:crosses val="autoZero"/>
        <c:auto val="1"/>
        <c:lblOffset val="100"/>
        <c:baseTimeUnit val="years"/>
      </c:dateAx>
      <c:valAx>
        <c:axId val="2256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6579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1593.8</c:v>
                </c:pt>
                <c:pt idx="1">
                  <c:v>491.01</c:v>
                </c:pt>
                <c:pt idx="2">
                  <c:v>2691.97</c:v>
                </c:pt>
                <c:pt idx="3">
                  <c:v>2482.12</c:v>
                </c:pt>
                <c:pt idx="4">
                  <c:v>2299.5700000000002</c:v>
                </c:pt>
              </c:numCache>
            </c:numRef>
          </c:val>
        </c:ser>
        <c:dLbls>
          <c:showLegendKey val="0"/>
          <c:showVal val="0"/>
          <c:showCatName val="0"/>
          <c:showSerName val="0"/>
          <c:showPercent val="0"/>
          <c:showBubbleSize val="0"/>
        </c:dLbls>
        <c:gapWidth val="150"/>
        <c:axId val="225699712"/>
        <c:axId val="2257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1124.26</c:v>
                </c:pt>
                <c:pt idx="4">
                  <c:v>1048.23</c:v>
                </c:pt>
              </c:numCache>
            </c:numRef>
          </c:val>
          <c:smooth val="0"/>
        </c:ser>
        <c:dLbls>
          <c:showLegendKey val="0"/>
          <c:showVal val="0"/>
          <c:showCatName val="0"/>
          <c:showSerName val="0"/>
          <c:showPercent val="0"/>
          <c:showBubbleSize val="0"/>
        </c:dLbls>
        <c:marker val="1"/>
        <c:smooth val="0"/>
        <c:axId val="225699712"/>
        <c:axId val="225701248"/>
      </c:lineChart>
      <c:dateAx>
        <c:axId val="225699712"/>
        <c:scaling>
          <c:orientation val="minMax"/>
        </c:scaling>
        <c:delete val="1"/>
        <c:axPos val="b"/>
        <c:numFmt formatCode="ge" sourceLinked="1"/>
        <c:majorTickMark val="none"/>
        <c:minorTickMark val="none"/>
        <c:tickLblPos val="none"/>
        <c:crossAx val="225701248"/>
        <c:crosses val="autoZero"/>
        <c:auto val="1"/>
        <c:lblOffset val="100"/>
        <c:baseTimeUnit val="years"/>
      </c:dateAx>
      <c:valAx>
        <c:axId val="2257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6997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50.68</c:v>
                </c:pt>
                <c:pt idx="1">
                  <c:v>89.08</c:v>
                </c:pt>
                <c:pt idx="2">
                  <c:v>49.84</c:v>
                </c:pt>
                <c:pt idx="3">
                  <c:v>47.02</c:v>
                </c:pt>
                <c:pt idx="4">
                  <c:v>49.15</c:v>
                </c:pt>
              </c:numCache>
            </c:numRef>
          </c:val>
        </c:ser>
        <c:dLbls>
          <c:showLegendKey val="0"/>
          <c:showVal val="0"/>
          <c:showCatName val="0"/>
          <c:showSerName val="0"/>
          <c:showPercent val="0"/>
          <c:showBubbleSize val="0"/>
        </c:dLbls>
        <c:gapWidth val="150"/>
        <c:axId val="225731712"/>
        <c:axId val="2257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80.58</c:v>
                </c:pt>
                <c:pt idx="4">
                  <c:v>78.92</c:v>
                </c:pt>
              </c:numCache>
            </c:numRef>
          </c:val>
          <c:smooth val="0"/>
        </c:ser>
        <c:dLbls>
          <c:showLegendKey val="0"/>
          <c:showVal val="0"/>
          <c:showCatName val="0"/>
          <c:showSerName val="0"/>
          <c:showPercent val="0"/>
          <c:showBubbleSize val="0"/>
        </c:dLbls>
        <c:marker val="1"/>
        <c:smooth val="0"/>
        <c:axId val="225731712"/>
        <c:axId val="225733248"/>
      </c:lineChart>
      <c:dateAx>
        <c:axId val="225731712"/>
        <c:scaling>
          <c:orientation val="minMax"/>
        </c:scaling>
        <c:delete val="1"/>
        <c:axPos val="b"/>
        <c:numFmt formatCode="ge" sourceLinked="1"/>
        <c:majorTickMark val="none"/>
        <c:minorTickMark val="none"/>
        <c:tickLblPos val="none"/>
        <c:crossAx val="225733248"/>
        <c:crosses val="autoZero"/>
        <c:auto val="1"/>
        <c:lblOffset val="100"/>
        <c:baseTimeUnit val="years"/>
      </c:dateAx>
      <c:valAx>
        <c:axId val="2257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7317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485.25</c:v>
                </c:pt>
                <c:pt idx="1">
                  <c:v>276.38</c:v>
                </c:pt>
                <c:pt idx="2">
                  <c:v>494.91</c:v>
                </c:pt>
                <c:pt idx="3">
                  <c:v>524.08000000000004</c:v>
                </c:pt>
                <c:pt idx="4">
                  <c:v>501.31</c:v>
                </c:pt>
              </c:numCache>
            </c:numRef>
          </c:val>
        </c:ser>
        <c:dLbls>
          <c:showLegendKey val="0"/>
          <c:showVal val="0"/>
          <c:showCatName val="0"/>
          <c:showSerName val="0"/>
          <c:showPercent val="0"/>
          <c:showBubbleSize val="0"/>
        </c:dLbls>
        <c:gapWidth val="150"/>
        <c:axId val="225842688"/>
        <c:axId val="2258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216.21</c:v>
                </c:pt>
                <c:pt idx="4">
                  <c:v>220.31</c:v>
                </c:pt>
              </c:numCache>
            </c:numRef>
          </c:val>
          <c:smooth val="0"/>
        </c:ser>
        <c:dLbls>
          <c:showLegendKey val="0"/>
          <c:showVal val="0"/>
          <c:showCatName val="0"/>
          <c:showSerName val="0"/>
          <c:showPercent val="0"/>
          <c:showBubbleSize val="0"/>
        </c:dLbls>
        <c:marker val="1"/>
        <c:smooth val="0"/>
        <c:axId val="225842688"/>
        <c:axId val="225844224"/>
      </c:lineChart>
      <c:dateAx>
        <c:axId val="225842688"/>
        <c:scaling>
          <c:orientation val="minMax"/>
        </c:scaling>
        <c:delete val="1"/>
        <c:axPos val="b"/>
        <c:numFmt formatCode="ge" sourceLinked="1"/>
        <c:majorTickMark val="none"/>
        <c:minorTickMark val="none"/>
        <c:tickLblPos val="none"/>
        <c:crossAx val="225844224"/>
        <c:crosses val="autoZero"/>
        <c:auto val="1"/>
        <c:lblOffset val="100"/>
        <c:baseTimeUnit val="years"/>
      </c:dateAx>
      <c:valAx>
        <c:axId val="2258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8426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9"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2">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2">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岩手県　一戸町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2">
      <c r="A8" s="2"/>
      <c r="B8" s="44" t="str">
        <f>データ!I6</f>
        <v>法非適用</v>
      </c>
      <c r="C8" s="44"/>
      <c r="D8" s="44"/>
      <c r="E8" s="44"/>
      <c r="F8" s="44"/>
      <c r="G8" s="44"/>
      <c r="H8" s="44"/>
      <c r="I8" s="44" t="str">
        <f>データ!J6</f>
        <v>下水道事業</v>
      </c>
      <c r="J8" s="44"/>
      <c r="K8" s="44"/>
      <c r="L8" s="44"/>
      <c r="M8" s="44"/>
      <c r="N8" s="44"/>
      <c r="O8" s="44"/>
      <c r="P8" s="44" t="str">
        <f>データ!K6</f>
        <v>公共下水道</v>
      </c>
      <c r="Q8" s="44"/>
      <c r="R8" s="44"/>
      <c r="S8" s="44"/>
      <c r="T8" s="44"/>
      <c r="U8" s="44"/>
      <c r="V8" s="44"/>
      <c r="W8" s="44" t="str">
        <f>データ!L6</f>
        <v>Cd2</v>
      </c>
      <c r="X8" s="44"/>
      <c r="Y8" s="44"/>
      <c r="Z8" s="44"/>
      <c r="AA8" s="44"/>
      <c r="AB8" s="44"/>
      <c r="AC8" s="44"/>
      <c r="AD8" s="45" t="str">
        <f>データ!$M$6</f>
        <v>非設置</v>
      </c>
      <c r="AE8" s="45"/>
      <c r="AF8" s="45"/>
      <c r="AG8" s="45"/>
      <c r="AH8" s="45"/>
      <c r="AI8" s="45"/>
      <c r="AJ8" s="45"/>
      <c r="AK8" s="3"/>
      <c r="AL8" s="46">
        <f>データ!S6</f>
        <v>12570</v>
      </c>
      <c r="AM8" s="46"/>
      <c r="AN8" s="46"/>
      <c r="AO8" s="46"/>
      <c r="AP8" s="46"/>
      <c r="AQ8" s="46"/>
      <c r="AR8" s="46"/>
      <c r="AS8" s="46"/>
      <c r="AT8" s="47">
        <f>データ!T6</f>
        <v>300.02999999999997</v>
      </c>
      <c r="AU8" s="47"/>
      <c r="AV8" s="47"/>
      <c r="AW8" s="47"/>
      <c r="AX8" s="47"/>
      <c r="AY8" s="47"/>
      <c r="AZ8" s="47"/>
      <c r="BA8" s="47"/>
      <c r="BB8" s="47">
        <f>データ!U6</f>
        <v>41.9</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2">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33.85</v>
      </c>
      <c r="Q10" s="47"/>
      <c r="R10" s="47"/>
      <c r="S10" s="47"/>
      <c r="T10" s="47"/>
      <c r="U10" s="47"/>
      <c r="V10" s="47"/>
      <c r="W10" s="47">
        <f>データ!Q6</f>
        <v>100</v>
      </c>
      <c r="X10" s="47"/>
      <c r="Y10" s="47"/>
      <c r="Z10" s="47"/>
      <c r="AA10" s="47"/>
      <c r="AB10" s="47"/>
      <c r="AC10" s="47"/>
      <c r="AD10" s="46">
        <f>データ!R6</f>
        <v>4100</v>
      </c>
      <c r="AE10" s="46"/>
      <c r="AF10" s="46"/>
      <c r="AG10" s="46"/>
      <c r="AH10" s="46"/>
      <c r="AI10" s="46"/>
      <c r="AJ10" s="46"/>
      <c r="AK10" s="2"/>
      <c r="AL10" s="46">
        <f>データ!V6</f>
        <v>4189</v>
      </c>
      <c r="AM10" s="46"/>
      <c r="AN10" s="46"/>
      <c r="AO10" s="46"/>
      <c r="AP10" s="46"/>
      <c r="AQ10" s="46"/>
      <c r="AR10" s="46"/>
      <c r="AS10" s="46"/>
      <c r="AT10" s="47">
        <f>データ!W6</f>
        <v>2.34</v>
      </c>
      <c r="AU10" s="47"/>
      <c r="AV10" s="47"/>
      <c r="AW10" s="47"/>
      <c r="AX10" s="47"/>
      <c r="AY10" s="47"/>
      <c r="AZ10" s="47"/>
      <c r="BA10" s="47"/>
      <c r="BB10" s="47">
        <f>データ!X6</f>
        <v>1790.17</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110</v>
      </c>
      <c r="BM16" s="70"/>
      <c r="BN16" s="70"/>
      <c r="BO16" s="70"/>
      <c r="BP16" s="70"/>
      <c r="BQ16" s="70"/>
      <c r="BR16" s="70"/>
      <c r="BS16" s="70"/>
      <c r="BT16" s="70"/>
      <c r="BU16" s="70"/>
      <c r="BV16" s="70"/>
      <c r="BW16" s="70"/>
      <c r="BX16" s="70"/>
      <c r="BY16" s="70"/>
      <c r="BZ16" s="7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46</v>
      </c>
      <c r="BM45" s="64"/>
      <c r="BN45" s="64"/>
      <c r="BO45" s="64"/>
      <c r="BP45" s="64"/>
      <c r="BQ45" s="64"/>
      <c r="BR45" s="64"/>
      <c r="BS45" s="64"/>
      <c r="BT45" s="64"/>
      <c r="BU45" s="64"/>
      <c r="BV45" s="64"/>
      <c r="BW45" s="64"/>
      <c r="BX45" s="64"/>
      <c r="BY45" s="64"/>
      <c r="BZ45" s="6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45</v>
      </c>
      <c r="BM47" s="70"/>
      <c r="BN47" s="70"/>
      <c r="BO47" s="70"/>
      <c r="BP47" s="70"/>
      <c r="BQ47" s="70"/>
      <c r="BR47" s="70"/>
      <c r="BS47" s="70"/>
      <c r="BT47" s="70"/>
      <c r="BU47" s="70"/>
      <c r="BV47" s="70"/>
      <c r="BW47" s="70"/>
      <c r="BX47" s="70"/>
      <c r="BY47" s="70"/>
      <c r="BZ47" s="71"/>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2">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109</v>
      </c>
      <c r="BM66" s="70"/>
      <c r="BN66" s="70"/>
      <c r="BO66" s="70"/>
      <c r="BP66" s="70"/>
      <c r="BQ66" s="70"/>
      <c r="BR66" s="70"/>
      <c r="BS66" s="70"/>
      <c r="BT66" s="70"/>
      <c r="BU66" s="70"/>
      <c r="BV66" s="70"/>
      <c r="BW66" s="70"/>
      <c r="BX66" s="70"/>
      <c r="BY66" s="70"/>
      <c r="BZ66" s="71"/>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2">
      <c r="C83" s="2" t="s">
        <v>47</v>
      </c>
    </row>
    <row r="84" spans="1:78" x14ac:dyDescent="0.2">
      <c r="C84" s="2"/>
    </row>
    <row r="85" spans="1:78" hidden="1" x14ac:dyDescent="0.2">
      <c r="B85" s="6" t="s">
        <v>48</v>
      </c>
      <c r="C85" s="6"/>
      <c r="D85" s="6"/>
      <c r="E85" s="6" t="s">
        <v>50</v>
      </c>
      <c r="F85" s="6" t="s">
        <v>51</v>
      </c>
      <c r="G85" s="6" t="s">
        <v>52</v>
      </c>
      <c r="H85" s="6" t="s">
        <v>44</v>
      </c>
      <c r="I85" s="6" t="s">
        <v>9</v>
      </c>
      <c r="J85" s="6" t="s">
        <v>53</v>
      </c>
      <c r="K85" s="6" t="s">
        <v>54</v>
      </c>
      <c r="L85" s="6" t="s">
        <v>35</v>
      </c>
      <c r="M85" s="6" t="s">
        <v>38</v>
      </c>
      <c r="N85" s="6" t="s">
        <v>55</v>
      </c>
      <c r="O85" s="6" t="s">
        <v>57</v>
      </c>
    </row>
    <row r="86" spans="1:78" hidden="1" x14ac:dyDescent="0.2">
      <c r="B86" s="6"/>
      <c r="C86" s="6"/>
      <c r="D86" s="6"/>
      <c r="E86" s="6" t="str">
        <f>データ!AI6</f>
        <v/>
      </c>
      <c r="F86" s="6" t="s">
        <v>41</v>
      </c>
      <c r="G86" s="6" t="s">
        <v>41</v>
      </c>
      <c r="H86" s="6" t="str">
        <f>データ!BP6</f>
        <v>【682.78】</v>
      </c>
      <c r="I86" s="6" t="str">
        <f>データ!CA6</f>
        <v>【100.91】</v>
      </c>
      <c r="J86" s="6" t="str">
        <f>データ!CL6</f>
        <v>【136.86】</v>
      </c>
      <c r="K86" s="6" t="str">
        <f>データ!CW6</f>
        <v>【58.98】</v>
      </c>
      <c r="L86" s="6" t="str">
        <f>データ!DH6</f>
        <v>【95.20】</v>
      </c>
      <c r="M86" s="6" t="s">
        <v>41</v>
      </c>
      <c r="N86" s="6" t="s">
        <v>41</v>
      </c>
      <c r="O86" s="6" t="str">
        <f>データ!EO6</f>
        <v>【0.23】</v>
      </c>
    </row>
  </sheetData>
  <sheetProtection algorithmName="SHA-512" hashValue="DBPGnK9CTTzO1QRb/GIlYeJHVRHpSfnqSrukyEikJMc+XftjOHSWBy6jWaNJWuhuCIX/2qX5ocxJG+A0R7ISkw==" saltValue="K1vPbZl0Lq96eDcE78AIT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2"/>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58</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2">
      <c r="A2" s="28" t="s">
        <v>60</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34</v>
      </c>
      <c r="C3" s="30" t="s">
        <v>62</v>
      </c>
      <c r="D3" s="30" t="s">
        <v>63</v>
      </c>
      <c r="E3" s="30" t="s">
        <v>5</v>
      </c>
      <c r="F3" s="30" t="s">
        <v>4</v>
      </c>
      <c r="G3" s="30" t="s">
        <v>27</v>
      </c>
      <c r="H3" s="77" t="s">
        <v>59</v>
      </c>
      <c r="I3" s="78"/>
      <c r="J3" s="78"/>
      <c r="K3" s="78"/>
      <c r="L3" s="78"/>
      <c r="M3" s="78"/>
      <c r="N3" s="78"/>
      <c r="O3" s="78"/>
      <c r="P3" s="78"/>
      <c r="Q3" s="78"/>
      <c r="R3" s="78"/>
      <c r="S3" s="78"/>
      <c r="T3" s="78"/>
      <c r="U3" s="78"/>
      <c r="V3" s="78"/>
      <c r="W3" s="78"/>
      <c r="X3" s="79"/>
      <c r="Y3" s="75"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64</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49</v>
      </c>
      <c r="AK4" s="76"/>
      <c r="AL4" s="76"/>
      <c r="AM4" s="76"/>
      <c r="AN4" s="76"/>
      <c r="AO4" s="76"/>
      <c r="AP4" s="76"/>
      <c r="AQ4" s="76"/>
      <c r="AR4" s="76"/>
      <c r="AS4" s="76"/>
      <c r="AT4" s="76"/>
      <c r="AU4" s="76" t="s">
        <v>29</v>
      </c>
      <c r="AV4" s="76"/>
      <c r="AW4" s="76"/>
      <c r="AX4" s="76"/>
      <c r="AY4" s="76"/>
      <c r="AZ4" s="76"/>
      <c r="BA4" s="76"/>
      <c r="BB4" s="76"/>
      <c r="BC4" s="76"/>
      <c r="BD4" s="76"/>
      <c r="BE4" s="76"/>
      <c r="BF4" s="76" t="s">
        <v>66</v>
      </c>
      <c r="BG4" s="76"/>
      <c r="BH4" s="76"/>
      <c r="BI4" s="76"/>
      <c r="BJ4" s="76"/>
      <c r="BK4" s="76"/>
      <c r="BL4" s="76"/>
      <c r="BM4" s="76"/>
      <c r="BN4" s="76"/>
      <c r="BO4" s="76"/>
      <c r="BP4" s="76"/>
      <c r="BQ4" s="76" t="s">
        <v>15</v>
      </c>
      <c r="BR4" s="76"/>
      <c r="BS4" s="76"/>
      <c r="BT4" s="76"/>
      <c r="BU4" s="76"/>
      <c r="BV4" s="76"/>
      <c r="BW4" s="76"/>
      <c r="BX4" s="76"/>
      <c r="BY4" s="76"/>
      <c r="BZ4" s="76"/>
      <c r="CA4" s="76"/>
      <c r="CB4" s="76" t="s">
        <v>65</v>
      </c>
      <c r="CC4" s="76"/>
      <c r="CD4" s="76"/>
      <c r="CE4" s="76"/>
      <c r="CF4" s="76"/>
      <c r="CG4" s="76"/>
      <c r="CH4" s="76"/>
      <c r="CI4" s="76"/>
      <c r="CJ4" s="76"/>
      <c r="CK4" s="76"/>
      <c r="CL4" s="76"/>
      <c r="CM4" s="76" t="s">
        <v>1</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2">
      <c r="A5" s="28" t="s">
        <v>71</v>
      </c>
      <c r="B5" s="32"/>
      <c r="C5" s="32"/>
      <c r="D5" s="32"/>
      <c r="E5" s="32"/>
      <c r="F5" s="32"/>
      <c r="G5" s="32"/>
      <c r="H5" s="36" t="s">
        <v>61</v>
      </c>
      <c r="I5" s="36" t="s">
        <v>72</v>
      </c>
      <c r="J5" s="36" t="s">
        <v>73</v>
      </c>
      <c r="K5" s="36" t="s">
        <v>74</v>
      </c>
      <c r="L5" s="36" t="s">
        <v>75</v>
      </c>
      <c r="M5" s="36" t="s">
        <v>6</v>
      </c>
      <c r="N5" s="36" t="s">
        <v>76</v>
      </c>
      <c r="O5" s="36" t="s">
        <v>77</v>
      </c>
      <c r="P5" s="36" t="s">
        <v>78</v>
      </c>
      <c r="Q5" s="36" t="s">
        <v>79</v>
      </c>
      <c r="R5" s="36" t="s">
        <v>80</v>
      </c>
      <c r="S5" s="36" t="s">
        <v>81</v>
      </c>
      <c r="T5" s="36" t="s">
        <v>82</v>
      </c>
      <c r="U5" s="36" t="s">
        <v>0</v>
      </c>
      <c r="V5" s="36" t="s">
        <v>2</v>
      </c>
      <c r="W5" s="36" t="s">
        <v>83</v>
      </c>
      <c r="X5" s="36" t="s">
        <v>84</v>
      </c>
      <c r="Y5" s="36" t="s">
        <v>85</v>
      </c>
      <c r="Z5" s="36" t="s">
        <v>86</v>
      </c>
      <c r="AA5" s="36" t="s">
        <v>87</v>
      </c>
      <c r="AB5" s="36" t="s">
        <v>88</v>
      </c>
      <c r="AC5" s="36" t="s">
        <v>89</v>
      </c>
      <c r="AD5" s="36" t="s">
        <v>91</v>
      </c>
      <c r="AE5" s="36" t="s">
        <v>92</v>
      </c>
      <c r="AF5" s="36" t="s">
        <v>93</v>
      </c>
      <c r="AG5" s="36" t="s">
        <v>94</v>
      </c>
      <c r="AH5" s="36" t="s">
        <v>95</v>
      </c>
      <c r="AI5" s="36" t="s">
        <v>48</v>
      </c>
      <c r="AJ5" s="36" t="s">
        <v>85</v>
      </c>
      <c r="AK5" s="36" t="s">
        <v>86</v>
      </c>
      <c r="AL5" s="36" t="s">
        <v>87</v>
      </c>
      <c r="AM5" s="36" t="s">
        <v>88</v>
      </c>
      <c r="AN5" s="36" t="s">
        <v>89</v>
      </c>
      <c r="AO5" s="36" t="s">
        <v>91</v>
      </c>
      <c r="AP5" s="36" t="s">
        <v>92</v>
      </c>
      <c r="AQ5" s="36" t="s">
        <v>93</v>
      </c>
      <c r="AR5" s="36" t="s">
        <v>94</v>
      </c>
      <c r="AS5" s="36" t="s">
        <v>95</v>
      </c>
      <c r="AT5" s="36" t="s">
        <v>90</v>
      </c>
      <c r="AU5" s="36" t="s">
        <v>85</v>
      </c>
      <c r="AV5" s="36" t="s">
        <v>86</v>
      </c>
      <c r="AW5" s="36" t="s">
        <v>87</v>
      </c>
      <c r="AX5" s="36" t="s">
        <v>88</v>
      </c>
      <c r="AY5" s="36" t="s">
        <v>89</v>
      </c>
      <c r="AZ5" s="36" t="s">
        <v>91</v>
      </c>
      <c r="BA5" s="36" t="s">
        <v>92</v>
      </c>
      <c r="BB5" s="36" t="s">
        <v>93</v>
      </c>
      <c r="BC5" s="36" t="s">
        <v>94</v>
      </c>
      <c r="BD5" s="36" t="s">
        <v>95</v>
      </c>
      <c r="BE5" s="36" t="s">
        <v>90</v>
      </c>
      <c r="BF5" s="36" t="s">
        <v>85</v>
      </c>
      <c r="BG5" s="36" t="s">
        <v>86</v>
      </c>
      <c r="BH5" s="36" t="s">
        <v>87</v>
      </c>
      <c r="BI5" s="36" t="s">
        <v>88</v>
      </c>
      <c r="BJ5" s="36" t="s">
        <v>89</v>
      </c>
      <c r="BK5" s="36" t="s">
        <v>91</v>
      </c>
      <c r="BL5" s="36" t="s">
        <v>92</v>
      </c>
      <c r="BM5" s="36" t="s">
        <v>93</v>
      </c>
      <c r="BN5" s="36" t="s">
        <v>94</v>
      </c>
      <c r="BO5" s="36" t="s">
        <v>95</v>
      </c>
      <c r="BP5" s="36" t="s">
        <v>90</v>
      </c>
      <c r="BQ5" s="36" t="s">
        <v>85</v>
      </c>
      <c r="BR5" s="36" t="s">
        <v>86</v>
      </c>
      <c r="BS5" s="36" t="s">
        <v>87</v>
      </c>
      <c r="BT5" s="36" t="s">
        <v>88</v>
      </c>
      <c r="BU5" s="36" t="s">
        <v>89</v>
      </c>
      <c r="BV5" s="36" t="s">
        <v>91</v>
      </c>
      <c r="BW5" s="36" t="s">
        <v>92</v>
      </c>
      <c r="BX5" s="36" t="s">
        <v>93</v>
      </c>
      <c r="BY5" s="36" t="s">
        <v>94</v>
      </c>
      <c r="BZ5" s="36" t="s">
        <v>95</v>
      </c>
      <c r="CA5" s="36" t="s">
        <v>90</v>
      </c>
      <c r="CB5" s="36" t="s">
        <v>85</v>
      </c>
      <c r="CC5" s="36" t="s">
        <v>86</v>
      </c>
      <c r="CD5" s="36" t="s">
        <v>87</v>
      </c>
      <c r="CE5" s="36" t="s">
        <v>88</v>
      </c>
      <c r="CF5" s="36" t="s">
        <v>89</v>
      </c>
      <c r="CG5" s="36" t="s">
        <v>91</v>
      </c>
      <c r="CH5" s="36" t="s">
        <v>92</v>
      </c>
      <c r="CI5" s="36" t="s">
        <v>93</v>
      </c>
      <c r="CJ5" s="36" t="s">
        <v>94</v>
      </c>
      <c r="CK5" s="36" t="s">
        <v>95</v>
      </c>
      <c r="CL5" s="36" t="s">
        <v>90</v>
      </c>
      <c r="CM5" s="36" t="s">
        <v>85</v>
      </c>
      <c r="CN5" s="36" t="s">
        <v>86</v>
      </c>
      <c r="CO5" s="36" t="s">
        <v>87</v>
      </c>
      <c r="CP5" s="36" t="s">
        <v>88</v>
      </c>
      <c r="CQ5" s="36" t="s">
        <v>89</v>
      </c>
      <c r="CR5" s="36" t="s">
        <v>91</v>
      </c>
      <c r="CS5" s="36" t="s">
        <v>92</v>
      </c>
      <c r="CT5" s="36" t="s">
        <v>93</v>
      </c>
      <c r="CU5" s="36" t="s">
        <v>94</v>
      </c>
      <c r="CV5" s="36" t="s">
        <v>95</v>
      </c>
      <c r="CW5" s="36" t="s">
        <v>90</v>
      </c>
      <c r="CX5" s="36" t="s">
        <v>85</v>
      </c>
      <c r="CY5" s="36" t="s">
        <v>86</v>
      </c>
      <c r="CZ5" s="36" t="s">
        <v>87</v>
      </c>
      <c r="DA5" s="36" t="s">
        <v>88</v>
      </c>
      <c r="DB5" s="36" t="s">
        <v>89</v>
      </c>
      <c r="DC5" s="36" t="s">
        <v>91</v>
      </c>
      <c r="DD5" s="36" t="s">
        <v>92</v>
      </c>
      <c r="DE5" s="36" t="s">
        <v>93</v>
      </c>
      <c r="DF5" s="36" t="s">
        <v>94</v>
      </c>
      <c r="DG5" s="36" t="s">
        <v>95</v>
      </c>
      <c r="DH5" s="36" t="s">
        <v>90</v>
      </c>
      <c r="DI5" s="36" t="s">
        <v>85</v>
      </c>
      <c r="DJ5" s="36" t="s">
        <v>86</v>
      </c>
      <c r="DK5" s="36" t="s">
        <v>87</v>
      </c>
      <c r="DL5" s="36" t="s">
        <v>88</v>
      </c>
      <c r="DM5" s="36" t="s">
        <v>89</v>
      </c>
      <c r="DN5" s="36" t="s">
        <v>91</v>
      </c>
      <c r="DO5" s="36" t="s">
        <v>92</v>
      </c>
      <c r="DP5" s="36" t="s">
        <v>93</v>
      </c>
      <c r="DQ5" s="36" t="s">
        <v>94</v>
      </c>
      <c r="DR5" s="36" t="s">
        <v>95</v>
      </c>
      <c r="DS5" s="36" t="s">
        <v>90</v>
      </c>
      <c r="DT5" s="36" t="s">
        <v>85</v>
      </c>
      <c r="DU5" s="36" t="s">
        <v>86</v>
      </c>
      <c r="DV5" s="36" t="s">
        <v>87</v>
      </c>
      <c r="DW5" s="36" t="s">
        <v>88</v>
      </c>
      <c r="DX5" s="36" t="s">
        <v>89</v>
      </c>
      <c r="DY5" s="36" t="s">
        <v>91</v>
      </c>
      <c r="DZ5" s="36" t="s">
        <v>92</v>
      </c>
      <c r="EA5" s="36" t="s">
        <v>93</v>
      </c>
      <c r="EB5" s="36" t="s">
        <v>94</v>
      </c>
      <c r="EC5" s="36" t="s">
        <v>95</v>
      </c>
      <c r="ED5" s="36" t="s">
        <v>90</v>
      </c>
      <c r="EE5" s="36" t="s">
        <v>85</v>
      </c>
      <c r="EF5" s="36" t="s">
        <v>86</v>
      </c>
      <c r="EG5" s="36" t="s">
        <v>87</v>
      </c>
      <c r="EH5" s="36" t="s">
        <v>88</v>
      </c>
      <c r="EI5" s="36" t="s">
        <v>89</v>
      </c>
      <c r="EJ5" s="36" t="s">
        <v>91</v>
      </c>
      <c r="EK5" s="36" t="s">
        <v>92</v>
      </c>
      <c r="EL5" s="36" t="s">
        <v>93</v>
      </c>
      <c r="EM5" s="36" t="s">
        <v>94</v>
      </c>
      <c r="EN5" s="36" t="s">
        <v>95</v>
      </c>
      <c r="EO5" s="36" t="s">
        <v>90</v>
      </c>
    </row>
    <row r="6" spans="1:145" s="27" customFormat="1" x14ac:dyDescent="0.2">
      <c r="A6" s="28" t="s">
        <v>96</v>
      </c>
      <c r="B6" s="33">
        <f t="shared" ref="B6:X6" si="1">B7</f>
        <v>2018</v>
      </c>
      <c r="C6" s="33">
        <f t="shared" si="1"/>
        <v>35246</v>
      </c>
      <c r="D6" s="33">
        <f t="shared" si="1"/>
        <v>47</v>
      </c>
      <c r="E6" s="33">
        <f t="shared" si="1"/>
        <v>17</v>
      </c>
      <c r="F6" s="33">
        <f t="shared" si="1"/>
        <v>1</v>
      </c>
      <c r="G6" s="33">
        <f t="shared" si="1"/>
        <v>0</v>
      </c>
      <c r="H6" s="33" t="str">
        <f t="shared" si="1"/>
        <v>岩手県　一戸町</v>
      </c>
      <c r="I6" s="33" t="str">
        <f t="shared" si="1"/>
        <v>法非適用</v>
      </c>
      <c r="J6" s="33" t="str">
        <f t="shared" si="1"/>
        <v>下水道事業</v>
      </c>
      <c r="K6" s="33" t="str">
        <f t="shared" si="1"/>
        <v>公共下水道</v>
      </c>
      <c r="L6" s="33" t="str">
        <f t="shared" si="1"/>
        <v>Cd2</v>
      </c>
      <c r="M6" s="33" t="str">
        <f t="shared" si="1"/>
        <v>非設置</v>
      </c>
      <c r="N6" s="37" t="str">
        <f t="shared" si="1"/>
        <v>-</v>
      </c>
      <c r="O6" s="37" t="str">
        <f t="shared" si="1"/>
        <v>該当数値なし</v>
      </c>
      <c r="P6" s="37">
        <f t="shared" si="1"/>
        <v>33.85</v>
      </c>
      <c r="Q6" s="37">
        <f t="shared" si="1"/>
        <v>100</v>
      </c>
      <c r="R6" s="37">
        <f t="shared" si="1"/>
        <v>4100</v>
      </c>
      <c r="S6" s="37">
        <f t="shared" si="1"/>
        <v>12570</v>
      </c>
      <c r="T6" s="37">
        <f t="shared" si="1"/>
        <v>300.02999999999997</v>
      </c>
      <c r="U6" s="37">
        <f t="shared" si="1"/>
        <v>41.9</v>
      </c>
      <c r="V6" s="37">
        <f t="shared" si="1"/>
        <v>4189</v>
      </c>
      <c r="W6" s="37">
        <f t="shared" si="1"/>
        <v>2.34</v>
      </c>
      <c r="X6" s="37">
        <f t="shared" si="1"/>
        <v>1790.17</v>
      </c>
      <c r="Y6" s="41">
        <f t="shared" ref="Y6:AH6" si="2">IF(Y7="",NA(),Y7)</f>
        <v>52.09</v>
      </c>
      <c r="Z6" s="41">
        <f t="shared" si="2"/>
        <v>72.349999999999994</v>
      </c>
      <c r="AA6" s="41">
        <f t="shared" si="2"/>
        <v>68.63</v>
      </c>
      <c r="AB6" s="41">
        <f t="shared" si="2"/>
        <v>66.52</v>
      </c>
      <c r="AC6" s="41">
        <f t="shared" si="2"/>
        <v>68.2</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1593.8</v>
      </c>
      <c r="BG6" s="41">
        <f t="shared" si="5"/>
        <v>491.01</v>
      </c>
      <c r="BH6" s="41">
        <f t="shared" si="5"/>
        <v>2691.97</v>
      </c>
      <c r="BI6" s="41">
        <f t="shared" si="5"/>
        <v>2482.12</v>
      </c>
      <c r="BJ6" s="41">
        <f t="shared" si="5"/>
        <v>2299.5700000000002</v>
      </c>
      <c r="BK6" s="41">
        <f t="shared" si="5"/>
        <v>1696.96</v>
      </c>
      <c r="BL6" s="41">
        <f t="shared" si="5"/>
        <v>1824.34</v>
      </c>
      <c r="BM6" s="41">
        <f t="shared" si="5"/>
        <v>1604.64</v>
      </c>
      <c r="BN6" s="41">
        <f t="shared" si="5"/>
        <v>1124.26</v>
      </c>
      <c r="BO6" s="41">
        <f t="shared" si="5"/>
        <v>1048.23</v>
      </c>
      <c r="BP6" s="37" t="str">
        <f>IF(BP7="","",IF(BP7="-","【-】","【"&amp;SUBSTITUTE(TEXT(BP7,"#,##0.00"),"-","△")&amp;"】"))</f>
        <v>【682.78】</v>
      </c>
      <c r="BQ6" s="41">
        <f t="shared" ref="BQ6:BZ6" si="6">IF(BQ7="",NA(),BQ7)</f>
        <v>50.68</v>
      </c>
      <c r="BR6" s="41">
        <f t="shared" si="6"/>
        <v>89.08</v>
      </c>
      <c r="BS6" s="41">
        <f t="shared" si="6"/>
        <v>49.84</v>
      </c>
      <c r="BT6" s="41">
        <f t="shared" si="6"/>
        <v>47.02</v>
      </c>
      <c r="BU6" s="41">
        <f t="shared" si="6"/>
        <v>49.15</v>
      </c>
      <c r="BV6" s="41">
        <f t="shared" si="6"/>
        <v>47.23</v>
      </c>
      <c r="BW6" s="41">
        <f t="shared" si="6"/>
        <v>54.16</v>
      </c>
      <c r="BX6" s="41">
        <f t="shared" si="6"/>
        <v>60.01</v>
      </c>
      <c r="BY6" s="41">
        <f t="shared" si="6"/>
        <v>80.58</v>
      </c>
      <c r="BZ6" s="41">
        <f t="shared" si="6"/>
        <v>78.92</v>
      </c>
      <c r="CA6" s="37" t="str">
        <f>IF(CA7="","",IF(CA7="-","【-】","【"&amp;SUBSTITUTE(TEXT(CA7,"#,##0.00"),"-","△")&amp;"】"))</f>
        <v>【100.91】</v>
      </c>
      <c r="CB6" s="41">
        <f t="shared" ref="CB6:CK6" si="7">IF(CB7="",NA(),CB7)</f>
        <v>485.25</v>
      </c>
      <c r="CC6" s="41">
        <f t="shared" si="7"/>
        <v>276.38</v>
      </c>
      <c r="CD6" s="41">
        <f t="shared" si="7"/>
        <v>494.91</v>
      </c>
      <c r="CE6" s="41">
        <f t="shared" si="7"/>
        <v>524.08000000000004</v>
      </c>
      <c r="CF6" s="41">
        <f t="shared" si="7"/>
        <v>501.31</v>
      </c>
      <c r="CG6" s="41">
        <f t="shared" si="7"/>
        <v>351.41</v>
      </c>
      <c r="CH6" s="41">
        <f t="shared" si="7"/>
        <v>307.56</v>
      </c>
      <c r="CI6" s="41">
        <f t="shared" si="7"/>
        <v>277.67</v>
      </c>
      <c r="CJ6" s="41">
        <f t="shared" si="7"/>
        <v>216.21</v>
      </c>
      <c r="CK6" s="41">
        <f t="shared" si="7"/>
        <v>220.31</v>
      </c>
      <c r="CL6" s="37" t="str">
        <f>IF(CL7="","",IF(CL7="-","【-】","【"&amp;SUBSTITUTE(TEXT(CL7,"#,##0.00"),"-","△")&amp;"】"))</f>
        <v>【136.86】</v>
      </c>
      <c r="CM6" s="41">
        <f t="shared" ref="CM6:CV6" si="8">IF(CM7="",NA(),CM7)</f>
        <v>51.16</v>
      </c>
      <c r="CN6" s="41">
        <f t="shared" si="8"/>
        <v>51.42</v>
      </c>
      <c r="CO6" s="41">
        <f t="shared" si="8"/>
        <v>53.7</v>
      </c>
      <c r="CP6" s="41">
        <f t="shared" si="8"/>
        <v>54.36</v>
      </c>
      <c r="CQ6" s="41">
        <f t="shared" si="8"/>
        <v>54.16</v>
      </c>
      <c r="CR6" s="41">
        <f t="shared" si="8"/>
        <v>43.53</v>
      </c>
      <c r="CS6" s="41">
        <f t="shared" si="8"/>
        <v>39.869999999999997</v>
      </c>
      <c r="CT6" s="41">
        <f t="shared" si="8"/>
        <v>41.28</v>
      </c>
      <c r="CU6" s="41">
        <f t="shared" si="8"/>
        <v>50.24</v>
      </c>
      <c r="CV6" s="41">
        <f t="shared" si="8"/>
        <v>49.68</v>
      </c>
      <c r="CW6" s="37" t="str">
        <f>IF(CW7="","",IF(CW7="-","【-】","【"&amp;SUBSTITUTE(TEXT(CW7,"#,##0.00"),"-","△")&amp;"】"))</f>
        <v>【58.98】</v>
      </c>
      <c r="CX6" s="41">
        <f t="shared" ref="CX6:DG6" si="9">IF(CX7="",NA(),CX7)</f>
        <v>61.61</v>
      </c>
      <c r="CY6" s="41">
        <f t="shared" si="9"/>
        <v>61.45</v>
      </c>
      <c r="CZ6" s="41">
        <f t="shared" si="9"/>
        <v>63.96</v>
      </c>
      <c r="DA6" s="41">
        <f t="shared" si="9"/>
        <v>65.48</v>
      </c>
      <c r="DB6" s="41">
        <f t="shared" si="9"/>
        <v>67.03</v>
      </c>
      <c r="DC6" s="41">
        <f t="shared" si="9"/>
        <v>64.14</v>
      </c>
      <c r="DD6" s="41">
        <f t="shared" si="9"/>
        <v>61.37</v>
      </c>
      <c r="DE6" s="41">
        <f t="shared" si="9"/>
        <v>61.3</v>
      </c>
      <c r="DF6" s="41">
        <f t="shared" si="9"/>
        <v>84.17</v>
      </c>
      <c r="DG6" s="41">
        <f t="shared" si="9"/>
        <v>83.35</v>
      </c>
      <c r="DH6" s="37" t="str">
        <f>IF(DH7="","",IF(DH7="-","【-】","【"&amp;SUBSTITUTE(TEXT(DH7,"#,##0.00"),"-","△")&amp;"】"))</f>
        <v>【95.20】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0.17</v>
      </c>
      <c r="EK6" s="41">
        <f t="shared" si="12"/>
        <v>0.2</v>
      </c>
      <c r="EL6" s="41">
        <f t="shared" si="12"/>
        <v>0.19</v>
      </c>
      <c r="EM6" s="41">
        <f t="shared" si="12"/>
        <v>0.13</v>
      </c>
      <c r="EN6" s="41">
        <f t="shared" si="12"/>
        <v>0.12</v>
      </c>
      <c r="EO6" s="37" t="str">
        <f>IF(EO7="","",IF(EO7="-","【-】","【"&amp;SUBSTITUTE(TEXT(EO7,"#,##0.00"),"-","△")&amp;"】"))</f>
        <v>【0.23】</v>
      </c>
    </row>
    <row r="7" spans="1:145" s="27" customFormat="1" x14ac:dyDescent="0.2">
      <c r="A7" s="28"/>
      <c r="B7" s="34">
        <v>2018</v>
      </c>
      <c r="C7" s="34">
        <v>35246</v>
      </c>
      <c r="D7" s="34">
        <v>47</v>
      </c>
      <c r="E7" s="34">
        <v>17</v>
      </c>
      <c r="F7" s="34">
        <v>1</v>
      </c>
      <c r="G7" s="34">
        <v>0</v>
      </c>
      <c r="H7" s="34" t="s">
        <v>97</v>
      </c>
      <c r="I7" s="34" t="s">
        <v>98</v>
      </c>
      <c r="J7" s="34" t="s">
        <v>99</v>
      </c>
      <c r="K7" s="34" t="s">
        <v>100</v>
      </c>
      <c r="L7" s="34" t="s">
        <v>101</v>
      </c>
      <c r="M7" s="34" t="s">
        <v>102</v>
      </c>
      <c r="N7" s="38" t="s">
        <v>41</v>
      </c>
      <c r="O7" s="38" t="s">
        <v>103</v>
      </c>
      <c r="P7" s="38">
        <v>33.85</v>
      </c>
      <c r="Q7" s="38">
        <v>100</v>
      </c>
      <c r="R7" s="38">
        <v>4100</v>
      </c>
      <c r="S7" s="38">
        <v>12570</v>
      </c>
      <c r="T7" s="38">
        <v>300.02999999999997</v>
      </c>
      <c r="U7" s="38">
        <v>41.9</v>
      </c>
      <c r="V7" s="38">
        <v>4189</v>
      </c>
      <c r="W7" s="38">
        <v>2.34</v>
      </c>
      <c r="X7" s="38">
        <v>1790.17</v>
      </c>
      <c r="Y7" s="38">
        <v>52.09</v>
      </c>
      <c r="Z7" s="38">
        <v>72.349999999999994</v>
      </c>
      <c r="AA7" s="38">
        <v>68.63</v>
      </c>
      <c r="AB7" s="38">
        <v>66.52</v>
      </c>
      <c r="AC7" s="38">
        <v>68.2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1593.8</v>
      </c>
      <c r="BG7" s="38">
        <v>491.01</v>
      </c>
      <c r="BH7" s="38">
        <v>2691.97</v>
      </c>
      <c r="BI7" s="38">
        <v>2482.12</v>
      </c>
      <c r="BJ7" s="38">
        <v>2299.5700000000002</v>
      </c>
      <c r="BK7" s="38">
        <v>1696.96</v>
      </c>
      <c r="BL7" s="38">
        <v>1824.34</v>
      </c>
      <c r="BM7" s="38">
        <v>1604.64</v>
      </c>
      <c r="BN7" s="38">
        <v>1124.26</v>
      </c>
      <c r="BO7" s="38">
        <v>1048.23</v>
      </c>
      <c r="BP7" s="38">
        <v>682.78</v>
      </c>
      <c r="BQ7" s="38">
        <v>50.68</v>
      </c>
      <c r="BR7" s="38">
        <v>89.08</v>
      </c>
      <c r="BS7" s="38">
        <v>49.84</v>
      </c>
      <c r="BT7" s="38">
        <v>47.02</v>
      </c>
      <c r="BU7" s="38">
        <v>49.15</v>
      </c>
      <c r="BV7" s="38">
        <v>47.23</v>
      </c>
      <c r="BW7" s="38">
        <v>54.16</v>
      </c>
      <c r="BX7" s="38">
        <v>60.01</v>
      </c>
      <c r="BY7" s="38">
        <v>80.58</v>
      </c>
      <c r="BZ7" s="38">
        <v>78.92</v>
      </c>
      <c r="CA7" s="38">
        <v>100.91</v>
      </c>
      <c r="CB7" s="38">
        <v>485.25</v>
      </c>
      <c r="CC7" s="38">
        <v>276.38</v>
      </c>
      <c r="CD7" s="38">
        <v>494.91</v>
      </c>
      <c r="CE7" s="38">
        <v>524.08000000000004</v>
      </c>
      <c r="CF7" s="38">
        <v>501.31</v>
      </c>
      <c r="CG7" s="38">
        <v>351.41</v>
      </c>
      <c r="CH7" s="38">
        <v>307.56</v>
      </c>
      <c r="CI7" s="38">
        <v>277.67</v>
      </c>
      <c r="CJ7" s="38">
        <v>216.21</v>
      </c>
      <c r="CK7" s="38">
        <v>220.31</v>
      </c>
      <c r="CL7" s="38">
        <v>136.86000000000001</v>
      </c>
      <c r="CM7" s="38">
        <v>51.16</v>
      </c>
      <c r="CN7" s="38">
        <v>51.42</v>
      </c>
      <c r="CO7" s="38">
        <v>53.7</v>
      </c>
      <c r="CP7" s="38">
        <v>54.36</v>
      </c>
      <c r="CQ7" s="38">
        <v>54.16</v>
      </c>
      <c r="CR7" s="38">
        <v>43.53</v>
      </c>
      <c r="CS7" s="38">
        <v>39.869999999999997</v>
      </c>
      <c r="CT7" s="38">
        <v>41.28</v>
      </c>
      <c r="CU7" s="38">
        <v>50.24</v>
      </c>
      <c r="CV7" s="38">
        <v>49.68</v>
      </c>
      <c r="CW7" s="38">
        <v>58.98</v>
      </c>
      <c r="CX7" s="38">
        <v>61.61</v>
      </c>
      <c r="CY7" s="38">
        <v>61.45</v>
      </c>
      <c r="CZ7" s="38">
        <v>63.96</v>
      </c>
      <c r="DA7" s="38">
        <v>65.48</v>
      </c>
      <c r="DB7" s="38">
        <v>67.03</v>
      </c>
      <c r="DC7" s="38">
        <v>64.14</v>
      </c>
      <c r="DD7" s="38">
        <v>61.37</v>
      </c>
      <c r="DE7" s="38">
        <v>61.3</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0.13</v>
      </c>
      <c r="EN7" s="38">
        <v>0.12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29"/>
      <c r="B9" s="29" t="s">
        <v>104</v>
      </c>
      <c r="C9" s="29" t="s">
        <v>105</v>
      </c>
      <c r="D9" s="29" t="s">
        <v>106</v>
      </c>
      <c r="E9" s="29" t="s">
        <v>107</v>
      </c>
      <c r="F9" s="29"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市町村課</cp:lastModifiedBy>
  <cp:lastPrinted>2020-01-29T06:21:17Z</cp:lastPrinted>
  <dcterms:created xsi:type="dcterms:W3CDTF">2019-12-05T05:00:53Z</dcterms:created>
  <dcterms:modified xsi:type="dcterms:W3CDTF">2020-01-29T06:21:17Z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2020-01-15T04:43:57Z</vt:filetime>
  </property>
</Properties>
</file>