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02.lg.vill.noda.iwate.jp\共有\003総務課\004財政班\Backup\仕事用\002回答\H31\回答（公営企業）\R2.1.27公営企業に係る経営比較分析表（平成30年度決算）の分析等について\修正\"/>
    </mc:Choice>
  </mc:AlternateContent>
  <workbookProtection workbookAlgorithmName="SHA-512" workbookHashValue="ZCmErY7mtByp76doGa614hBFyWL5qop5JnAui2iAzTkt3/zwzgk9H8NtK2weHxLfaDLaO/YLqs2V95ty1MqkJw==" workbookSaltValue="DpH8udSMKJaMDM9XNPT6FQ==" workbookSpinCount="100000" lockStructure="1"/>
  <bookViews>
    <workbookView xWindow="0" yWindow="0" windowWidth="23040" windowHeight="909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<sst xmlns="http://schemas.openxmlformats.org/spreadsheetml/2006/main" count="228" uniqueCount="114">
  <si>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</si>
  <si>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</si>
  <si>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</si>
  <si>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</si>
  <si>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</si>
  <si>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</si>
  <si>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</si>
  <si>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</si>
  <si>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</si>
  <si>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</si>
  <si>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</si>
  <si>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</si>
  <si>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</si>
  <si>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</si>
  <si>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</si>
  <si>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</si>
  <si>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</si>
  <si>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</si>
  <si>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</si>
  <si>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</si>
  <si>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</si>
  <si>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</si>
  <si>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</si>
  <si>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</si>
  <si>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</si>
  <si>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</si>
  <si>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</si>
  <si>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</si>
  <si>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</si>
  <si>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</si>
  <si>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</si>
  <si>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</si>
  <si>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</si>
  <si>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</si>
  <si>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</si>
  <si>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</si>
  <si>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</si>
  <si>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</si>
  <si>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</si>
  <si>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</si>
  <si>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</si>
  <si>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</si>
  <si>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</si>
  <si>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</si>
  <si>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</si>
  <si>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</si>
  <si>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</si>
  <si>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</si>
  <si>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</si>
  <si>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</si>
  <si>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</si>
  <si>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</si>
  <si>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</si>
  <si>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</si>
  <si>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</si>
  <si>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</si>
  <si>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</si>
  <si>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</si>
  <si>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</si>
  <si>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</si>
  <si>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</si>
  <si>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</si>
  <si>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</si>
  <si>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</si>
  <si>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</si>
  <si>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</si>
  <si>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</si>
  <si>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</si>
  <si>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</si>
  <si>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</si>
  <si>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</si>
  <si>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</si>
  <si>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</si>
  <si>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</si>
  <si>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</si>
  <si>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</si>
  <si>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</si>
  <si>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</si>
  <si>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</si>
  <si>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</si>
  <si>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</si>
  <si>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</si>
  <si>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</si>
  <si>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</si>
  <si>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</si>
  <si>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</si>
  <si>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</si>
  <si>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</si>
  <si>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</si>
  <si>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</si>
  <si>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</si>
  <si>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</si>
  <si>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</si>
  <si>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</si>
  <si>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</si>
  <si>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</si>
  <si>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</si>
  <si>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</si>
  <si>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野田村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</si>
  <si>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</si>
  <si>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</si>
  <si>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</si>
  <si>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</si>
  <si>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</si>
  <si>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</si>
  <si>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</si>
  <si>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</si>
  <si>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</si>
  <si>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</si>
  <si>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</si>
  <si>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</si>
  <si>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近年、東日本大震災及び災害復旧事業により施設が新設されているが、適期の老朽化対策に努めます。</t>
    <phoneticPr fontId="4"/>
  </si>
  <si>
    <t>　集落排水施設は水環境を守るために、今や不可欠な施設です。
　将来にわたり継続的に維持するために、適正な使用料収入の確保及び汚水処理経費の削減に努め、経営の健全化を図ります。</t>
    <rPh sb="1" eb="3">
      <t>シュウラク</t>
    </rPh>
    <rPh sb="3" eb="5">
      <t>ハイスイ</t>
    </rPh>
    <rPh sb="5" eb="7">
      <t>シセツ</t>
    </rPh>
    <rPh sb="8" eb="9">
      <t>ミズ</t>
    </rPh>
    <rPh sb="9" eb="11">
      <t>カンキョウ</t>
    </rPh>
    <rPh sb="12" eb="13">
      <t>マモ</t>
    </rPh>
    <rPh sb="18" eb="19">
      <t>イマ</t>
    </rPh>
    <rPh sb="20" eb="23">
      <t>フカケツ</t>
    </rPh>
    <rPh sb="24" eb="26">
      <t>シセツ</t>
    </rPh>
    <rPh sb="31" eb="33">
      <t>ショウライ</t>
    </rPh>
    <rPh sb="37" eb="40">
      <t>ケイゾクテキ</t>
    </rPh>
    <rPh sb="41" eb="43">
      <t>イジ</t>
    </rPh>
    <rPh sb="49" eb="51">
      <t>テキセイ</t>
    </rPh>
    <rPh sb="52" eb="54">
      <t>シヨウ</t>
    </rPh>
    <rPh sb="54" eb="55">
      <t>リョウ</t>
    </rPh>
    <rPh sb="55" eb="57">
      <t>シュウニュウ</t>
    </rPh>
    <rPh sb="58" eb="60">
      <t>カクホ</t>
    </rPh>
    <rPh sb="60" eb="61">
      <t>オヨ</t>
    </rPh>
    <rPh sb="62" eb="64">
      <t>オスイ</t>
    </rPh>
    <rPh sb="64" eb="66">
      <t>ショリ</t>
    </rPh>
    <rPh sb="66" eb="68">
      <t>ケイヒ</t>
    </rPh>
    <rPh sb="69" eb="71">
      <t>サクゲン</t>
    </rPh>
    <rPh sb="72" eb="73">
      <t>ツト</t>
    </rPh>
    <rPh sb="75" eb="77">
      <t>ケイエイ</t>
    </rPh>
    <rPh sb="78" eb="81">
      <t>ケンゼンカ</t>
    </rPh>
    <rPh sb="82" eb="83">
      <t>ハカ</t>
    </rPh>
    <phoneticPr fontId="15"/>
  </si>
  <si>
    <t xml:space="preserve"> 収益的収支比率は、地方債償還金が比率の低迷原因と考えられます。
　企業債残高対策事業規模比率については企業債の発行が増えたことが原因ですが、今後の償還により、下がるものと見込まれます。
　経費回収率は、類似団体よりも低い状態であります。人口減少による使用者の減少や企業債の発行による経費の増などの要因もありますが、接続率の向上及び経費削減に努めます。
　汚水処理原価については、類似団体より高い状態であるため、接続率の向上及び経費削減に努めます。
　施設利用率は類似団体より低い傾向にあります。人口減少による使用者の減少などの要因もありますが接続率のさらなる向上に努めます。
　水洗化率は類似団体平均より上回りましたが、今後も、経費回収率の向上及び汚水処理原価の適正化のため、更なる水洗化率の向上に努めます。</t>
    <rPh sb="17" eb="19">
      <t>ヒリツ</t>
    </rPh>
    <rPh sb="20" eb="22">
      <t>テイメイ</t>
    </rPh>
    <rPh sb="95" eb="97">
      <t>ケイヒ</t>
    </rPh>
    <rPh sb="97" eb="99">
      <t>カイシュウ</t>
    </rPh>
    <rPh sb="99" eb="100">
      <t>リツ</t>
    </rPh>
    <rPh sb="102" eb="104">
      <t>ルイジ</t>
    </rPh>
    <rPh sb="104" eb="106">
      <t>ダンタイ</t>
    </rPh>
    <rPh sb="109" eb="110">
      <t>ヒク</t>
    </rPh>
    <rPh sb="111" eb="113">
      <t>ジョウタイ</t>
    </rPh>
    <rPh sb="119" eb="121">
      <t>ジンコウ</t>
    </rPh>
    <rPh sb="121" eb="123">
      <t>ゲンショウ</t>
    </rPh>
    <rPh sb="126" eb="129">
      <t>シヨウシャ</t>
    </rPh>
    <rPh sb="130" eb="132">
      <t>ゲンショウ</t>
    </rPh>
    <rPh sb="133" eb="135">
      <t>キギョウ</t>
    </rPh>
    <rPh sb="135" eb="136">
      <t>サイ</t>
    </rPh>
    <rPh sb="137" eb="139">
      <t>ハッコウ</t>
    </rPh>
    <rPh sb="142" eb="144">
      <t>ケイヒ</t>
    </rPh>
    <rPh sb="145" eb="146">
      <t>ゾウ</t>
    </rPh>
    <rPh sb="149" eb="151">
      <t>ヨウイン</t>
    </rPh>
    <rPh sb="158" eb="160">
      <t>セツゾク</t>
    </rPh>
    <rPh sb="160" eb="161">
      <t>リツ</t>
    </rPh>
    <rPh sb="162" eb="164">
      <t>コウジョウ</t>
    </rPh>
    <rPh sb="164" eb="165">
      <t>オヨ</t>
    </rPh>
    <rPh sb="166" eb="168">
      <t>ケイヒ</t>
    </rPh>
    <rPh sb="168" eb="170">
      <t>サクゲン</t>
    </rPh>
    <rPh sb="171" eb="172">
      <t>ツト</t>
    </rPh>
    <rPh sb="178" eb="180">
      <t>オスイ</t>
    </rPh>
    <rPh sb="180" eb="182">
      <t>ショリ</t>
    </rPh>
    <rPh sb="182" eb="184">
      <t>ゲンカ</t>
    </rPh>
    <rPh sb="190" eb="194">
      <t>ルイジダンタイ</t>
    </rPh>
    <rPh sb="196" eb="197">
      <t>タカ</t>
    </rPh>
    <rPh sb="198" eb="200">
      <t>ジョウタイ</t>
    </rPh>
    <rPh sb="206" eb="208">
      <t>セツゾク</t>
    </rPh>
    <rPh sb="208" eb="209">
      <t>リツ</t>
    </rPh>
    <rPh sb="210" eb="212">
      <t>コウジョウ</t>
    </rPh>
    <rPh sb="212" eb="213">
      <t>オヨ</t>
    </rPh>
    <rPh sb="214" eb="216">
      <t>ケイヒ</t>
    </rPh>
    <rPh sb="216" eb="218">
      <t>サクゲン</t>
    </rPh>
    <rPh sb="219" eb="22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</si>
</sst>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12-4BA6-A87E-706F5D9A8E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D512-4BA6-A87E-706F5D9A8E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12.84</c:v>
                </c:pt>
                <c:pt idx="1">
                  <c:v>13.51</c:v>
                </c:pt>
                <c:pt idx="2">
                  <c:v>10.14</c:v>
                </c:pt>
                <c:pt idx="3">
                  <c:v>10.14</c:v>
                </c:pt>
                <c:pt idx="4">
                  <c:v>12.16</c:v>
                </c:pt>
              </c:numCache>
            </c:numRef>
          </c:val>
          <c:extLst>
            <c:ext xmlns:c16="http://schemas.microsoft.com/office/drawing/2014/chart" uri="{C3380CC4-5D6E-409C-BE32-E72D297353CC}">
              <c16:uniqueId val="{00000000-C8C8-4AF7-A560-928A388990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C8C8-4AF7-A560-928A388990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76.150000000000006</c:v>
                </c:pt>
                <c:pt idx="1">
                  <c:v>76.150000000000006</c:v>
                </c:pt>
                <c:pt idx="2">
                  <c:v>83.48</c:v>
                </c:pt>
                <c:pt idx="3">
                  <c:v>92.31</c:v>
                </c:pt>
                <c:pt idx="4">
                  <c:v>84.11</c:v>
                </c:pt>
              </c:numCache>
            </c:numRef>
          </c:val>
          <c:extLst>
            <c:ext xmlns:c16="http://schemas.microsoft.com/office/drawing/2014/chart" uri="{C3380CC4-5D6E-409C-BE32-E72D297353CC}">
              <c16:uniqueId val="{00000000-B5B6-4E44-A46A-4412C26668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B5B6-4E44-A46A-4412C26668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38.409999999999997</c:v>
                </c:pt>
                <c:pt idx="1">
                  <c:v>59.27</c:v>
                </c:pt>
                <c:pt idx="2">
                  <c:v>61.81</c:v>
                </c:pt>
                <c:pt idx="3">
                  <c:v>57.19</c:v>
                </c:pt>
                <c:pt idx="4">
                  <c:v>52.4</c:v>
                </c:pt>
              </c:numCache>
            </c:numRef>
          </c:val>
          <c:extLst>
            <c:ext xmlns:c16="http://schemas.microsoft.com/office/drawing/2014/chart" uri="{C3380CC4-5D6E-409C-BE32-E72D297353CC}">
              <c16:uniqueId val="{00000000-B9CE-4191-87CA-0F8F3382EAD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CE-4191-87CA-0F8F3382EAD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2-43F8-AFFD-677DAC2231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2-43F8-AFFD-677DAC2231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EA-4B61-B61A-0C25E722EC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EA-4B61-B61A-0C25E722EC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05-4729-A0FE-45B4002D55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05-4729-A0FE-45B4002D55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56-4024-BCBB-628EC24C7A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56-4024-BCBB-628EC24C7A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1375.02</c:v>
                </c:pt>
                <c:pt idx="1">
                  <c:v>0</c:v>
                </c:pt>
                <c:pt idx="2" formatCode="#,##0.00;&quot;△&quot;#,##0.00;&quot;-&quot;">
                  <c:v>2855.06</c:v>
                </c:pt>
                <c:pt idx="3" formatCode="#,##0.00;&quot;△&quot;#,##0.00;&quot;-&quot;">
                  <c:v>4202.49</c:v>
                </c:pt>
                <c:pt idx="4" formatCode="#,##0.00;&quot;△&quot;#,##0.00;&quot;-&quot;">
                  <c:v>3740.84</c:v>
                </c:pt>
              </c:numCache>
            </c:numRef>
          </c:val>
          <c:extLst>
            <c:ext xmlns:c16="http://schemas.microsoft.com/office/drawing/2014/chart" uri="{C3380CC4-5D6E-409C-BE32-E72D297353CC}">
              <c16:uniqueId val="{00000000-5375-4578-A6BE-14D2C85BC2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5375-4578-A6BE-14D2C85BC2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29.37</c:v>
                </c:pt>
                <c:pt idx="1">
                  <c:v>33.869999999999997</c:v>
                </c:pt>
                <c:pt idx="2">
                  <c:v>51.06</c:v>
                </c:pt>
                <c:pt idx="3">
                  <c:v>43.25</c:v>
                </c:pt>
                <c:pt idx="4">
                  <c:v>36.93</c:v>
                </c:pt>
              </c:numCache>
            </c:numRef>
          </c:val>
          <c:extLst>
            <c:ext xmlns:c16="http://schemas.microsoft.com/office/drawing/2014/chart" uri="{C3380CC4-5D6E-409C-BE32-E72D297353CC}">
              <c16:uniqueId val="{00000000-BB19-40DE-8881-E7CACB087B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BB19-40DE-8881-E7CACB087B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624.4</c:v>
                </c:pt>
                <c:pt idx="1">
                  <c:v>535.84</c:v>
                </c:pt>
                <c:pt idx="2">
                  <c:v>356.43</c:v>
                </c:pt>
                <c:pt idx="3">
                  <c:v>434.22</c:v>
                </c:pt>
                <c:pt idx="4">
                  <c:v>541.57000000000005</c:v>
                </c:pt>
              </c:numCache>
            </c:numRef>
          </c:val>
          <c:extLst>
            <c:ext xmlns:c16="http://schemas.microsoft.com/office/drawing/2014/chart" uri="{C3380CC4-5D6E-409C-BE32-E72D297353CC}">
              <c16:uniqueId val="{00000000-46D5-4A0A-9DB6-F7F1BDCE8F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46D5-4A0A-9DB6-F7F1BDCE8F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岩手県　野田村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漁業集落排水</v>
      </c>
      <c r="Q8" s="77"/>
      <c r="R8" s="77"/>
      <c r="S8" s="77"/>
      <c r="T8" s="77"/>
      <c r="U8" s="77"/>
      <c r="V8" s="77"/>
      <c r="W8" s="77" t="str">
        <f>データ!L6</f>
        <v>H2</v>
      </c>
      <c r="X8" s="77"/>
      <c r="Y8" s="77"/>
      <c r="Z8" s="77"/>
      <c r="AA8" s="77"/>
      <c r="AB8" s="77"/>
      <c r="AC8" s="77"/>
      <c r="AD8" s="78" t="str">
        <f>データ!$M$6</f>
        <v>非設置</v>
      </c>
      <c r="AE8" s="78"/>
      <c r="AF8" s="78"/>
      <c r="AG8" s="78"/>
      <c r="AH8" s="78"/>
      <c r="AI8" s="78"/>
      <c r="AJ8" s="78"/>
      <c r="AK8" s="3"/>
      <c r="AL8" s="74">
        <f>データ!S6</f>
        <v>4251</v>
      </c>
      <c r="AM8" s="74"/>
      <c r="AN8" s="74"/>
      <c r="AO8" s="74"/>
      <c r="AP8" s="74"/>
      <c r="AQ8" s="74"/>
      <c r="AR8" s="74"/>
      <c r="AS8" s="74"/>
      <c r="AT8" s="73">
        <f>データ!T6</f>
        <v>80.8</v>
      </c>
      <c r="AU8" s="73"/>
      <c r="AV8" s="73"/>
      <c r="AW8" s="73"/>
      <c r="AX8" s="73"/>
      <c r="AY8" s="73"/>
      <c r="AZ8" s="73"/>
      <c r="BA8" s="73"/>
      <c r="BB8" s="73">
        <f>データ!U6</f>
        <v>52.61</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2">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2">
      <c r="A10" s="2"/>
      <c r="B10" s="73" t="str">
        <f>データ!N6</f>
        <v>-</v>
      </c>
      <c r="C10" s="73"/>
      <c r="D10" s="73"/>
      <c r="E10" s="73"/>
      <c r="F10" s="73"/>
      <c r="G10" s="73"/>
      <c r="H10" s="73"/>
      <c r="I10" s="73" t="str">
        <f>データ!O6</f>
        <v>該当数値なし</v>
      </c>
      <c r="J10" s="73"/>
      <c r="K10" s="73"/>
      <c r="L10" s="73"/>
      <c r="M10" s="73"/>
      <c r="N10" s="73"/>
      <c r="O10" s="73"/>
      <c r="P10" s="73">
        <f>データ!P6</f>
        <v>2.5299999999999998</v>
      </c>
      <c r="Q10" s="73"/>
      <c r="R10" s="73"/>
      <c r="S10" s="73"/>
      <c r="T10" s="73"/>
      <c r="U10" s="73"/>
      <c r="V10" s="73"/>
      <c r="W10" s="73">
        <f>データ!Q6</f>
        <v>73.209999999999994</v>
      </c>
      <c r="X10" s="73"/>
      <c r="Y10" s="73"/>
      <c r="Z10" s="73"/>
      <c r="AA10" s="73"/>
      <c r="AB10" s="73"/>
      <c r="AC10" s="73"/>
      <c r="AD10" s="74">
        <f>データ!R6</f>
        <v>3240</v>
      </c>
      <c r="AE10" s="74"/>
      <c r="AF10" s="74"/>
      <c r="AG10" s="74"/>
      <c r="AH10" s="74"/>
      <c r="AI10" s="74"/>
      <c r="AJ10" s="74"/>
      <c r="AK10" s="2"/>
      <c r="AL10" s="74">
        <f>データ!V6</f>
        <v>107</v>
      </c>
      <c r="AM10" s="74"/>
      <c r="AN10" s="74"/>
      <c r="AO10" s="74"/>
      <c r="AP10" s="74"/>
      <c r="AQ10" s="74"/>
      <c r="AR10" s="74"/>
      <c r="AS10" s="74"/>
      <c r="AT10" s="73">
        <f>データ!W6</f>
        <v>0.15</v>
      </c>
      <c r="AU10" s="73"/>
      <c r="AV10" s="73"/>
      <c r="AW10" s="73"/>
      <c r="AX10" s="73"/>
      <c r="AY10" s="73"/>
      <c r="AZ10" s="73"/>
      <c r="BA10" s="73"/>
      <c r="BB10" s="73">
        <f>データ!X6</f>
        <v>713.33</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43</v>
      </c>
      <c r="O86" s="26" t="str">
        <f>データ!EO6</f>
        <v>【0.04】</v>
      </c>
    </row>
  </sheetData>
  <sheetProtection algorithmName="SHA-512" hashValue="pjvF3MY3xkeEjUZdm02sVLpELqrj0vnF+BNlbX4ZmcwE+sDCPFQbrSJq8sy74HFsY+5tETQKRu35se3i95pcYQ==" saltValue="NBsDHxBPEQfMoExSpGXG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35033</v>
      </c>
      <c r="D6" s="33">
        <f t="shared" si="3"/>
        <v>47</v>
      </c>
      <c r="E6" s="33">
        <f t="shared" si="3"/>
        <v>17</v>
      </c>
      <c r="F6" s="33">
        <f t="shared" si="3"/>
        <v>6</v>
      </c>
      <c r="G6" s="33">
        <f t="shared" si="3"/>
        <v>0</v>
      </c>
      <c r="H6" s="33" t="str">
        <f t="shared" si="3"/>
        <v>岩手県　野田村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2.5299999999999998</v>
      </c>
      <c r="Q6" s="34">
        <f t="shared" si="3"/>
        <v>73.209999999999994</v>
      </c>
      <c r="R6" s="34">
        <f t="shared" si="3"/>
        <v>3240</v>
      </c>
      <c r="S6" s="34">
        <f t="shared" si="3"/>
        <v>4251</v>
      </c>
      <c r="T6" s="34">
        <f t="shared" si="3"/>
        <v>80.8</v>
      </c>
      <c r="U6" s="34">
        <f t="shared" si="3"/>
        <v>52.61</v>
      </c>
      <c r="V6" s="34">
        <f t="shared" si="3"/>
        <v>107</v>
      </c>
      <c r="W6" s="34">
        <f t="shared" si="3"/>
        <v>0.15</v>
      </c>
      <c r="X6" s="34">
        <f t="shared" si="3"/>
        <v>713.33</v>
      </c>
      <c r="Y6" s="35">
        <f>IF(Y7="",NA(),Y7)</f>
        <v>38.409999999999997</v>
      </c>
      <c r="Z6" s="35">
        <f t="shared" ref="Z6:AH6" si="4">IF(Z7="",NA(),Z7)</f>
        <v>59.27</v>
      </c>
      <c r="AA6" s="35">
        <f t="shared" si="4"/>
        <v>61.81</v>
      </c>
      <c r="AB6" s="35">
        <f t="shared" si="4"/>
        <v>57.19</v>
      </c>
      <c r="AC6" s="35">
        <f t="shared" si="4"/>
        <v>52.4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1375.02</v>
      </c>
      <c r="BG6" s="34">
        <f t="shared" ref="BG6:BO6" si="7">IF(BG7="",NA(),BG7)</f>
        <v>0</v>
      </c>
      <c r="BH6" s="35">
        <f t="shared" si="7"/>
        <v>2855.06</v>
      </c>
      <c r="BI6" s="35">
        <f t="shared" si="7"/>
        <v>4202.49</v>
      </c>
      <c r="BJ6" s="35">
        <f t="shared" si="7"/>
        <v>3740.84</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29.37</v>
      </c>
      <c r="BR6" s="35">
        <f t="shared" ref="BR6:BZ6" si="8">IF(BR7="",NA(),BR7)</f>
        <v>33.869999999999997</v>
      </c>
      <c r="BS6" s="35">
        <f t="shared" si="8"/>
        <v>51.06</v>
      </c>
      <c r="BT6" s="35">
        <f t="shared" si="8"/>
        <v>43.25</v>
      </c>
      <c r="BU6" s="35">
        <f t="shared" si="8"/>
        <v>36.93</v>
      </c>
      <c r="BV6" s="35">
        <f t="shared" si="8"/>
        <v>43.66</v>
      </c>
      <c r="BW6" s="35">
        <f t="shared" si="8"/>
        <v>43.13</v>
      </c>
      <c r="BX6" s="35">
        <f t="shared" si="8"/>
        <v>46.26</v>
      </c>
      <c r="BY6" s="35">
        <f t="shared" si="8"/>
        <v>45.81</v>
      </c>
      <c r="BZ6" s="35">
        <f t="shared" si="8"/>
        <v>43.43</v>
      </c>
      <c r="CA6" s="34" t="str">
        <f>IF(CA7="","",IF(CA7="-","【-】","【"&amp;SUBSTITUTE(TEXT(CA7,"#,##0.00"),"-","△")&amp;"】"))</f>
        <v>【45.14】</v>
      </c>
      <c r="CB6" s="35">
        <f>IF(CB7="",NA(),CB7)</f>
        <v>624.4</v>
      </c>
      <c r="CC6" s="35">
        <f t="shared" ref="CC6:CK6" si="9">IF(CC7="",NA(),CC7)</f>
        <v>535.84</v>
      </c>
      <c r="CD6" s="35">
        <f t="shared" si="9"/>
        <v>356.43</v>
      </c>
      <c r="CE6" s="35">
        <f t="shared" si="9"/>
        <v>434.22</v>
      </c>
      <c r="CF6" s="35">
        <f t="shared" si="9"/>
        <v>541.57000000000005</v>
      </c>
      <c r="CG6" s="35">
        <f t="shared" si="9"/>
        <v>382.09</v>
      </c>
      <c r="CH6" s="35">
        <f t="shared" si="9"/>
        <v>392.03</v>
      </c>
      <c r="CI6" s="35">
        <f t="shared" si="9"/>
        <v>376.4</v>
      </c>
      <c r="CJ6" s="35">
        <f t="shared" si="9"/>
        <v>383.92</v>
      </c>
      <c r="CK6" s="35">
        <f t="shared" si="9"/>
        <v>400.44</v>
      </c>
      <c r="CL6" s="34" t="str">
        <f>IF(CL7="","",IF(CL7="-","【-】","【"&amp;SUBSTITUTE(TEXT(CL7,"#,##0.00"),"-","△")&amp;"】"))</f>
        <v>【377.19】</v>
      </c>
      <c r="CM6" s="35">
        <f>IF(CM7="",NA(),CM7)</f>
        <v>12.84</v>
      </c>
      <c r="CN6" s="35">
        <f t="shared" ref="CN6:CV6" si="10">IF(CN7="",NA(),CN7)</f>
        <v>13.51</v>
      </c>
      <c r="CO6" s="35">
        <f t="shared" si="10"/>
        <v>10.14</v>
      </c>
      <c r="CP6" s="35">
        <f t="shared" si="10"/>
        <v>10.14</v>
      </c>
      <c r="CQ6" s="35">
        <f t="shared" si="10"/>
        <v>12.16</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76.150000000000006</v>
      </c>
      <c r="CY6" s="35">
        <f t="shared" ref="CY6:DG6" si="11">IF(CY7="",NA(),CY7)</f>
        <v>76.150000000000006</v>
      </c>
      <c r="CZ6" s="35">
        <f t="shared" si="11"/>
        <v>83.48</v>
      </c>
      <c r="DA6" s="35">
        <f t="shared" si="11"/>
        <v>92.31</v>
      </c>
      <c r="DB6" s="35">
        <f t="shared" si="11"/>
        <v>84.11</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2">
      <c r="A7" s="28"/>
      <c r="B7" s="37">
        <v>2018</v>
      </c>
      <c r="C7" s="37">
        <v>35033</v>
      </c>
      <c r="D7" s="37">
        <v>47</v>
      </c>
      <c r="E7" s="37">
        <v>17</v>
      </c>
      <c r="F7" s="37">
        <v>6</v>
      </c>
      <c r="G7" s="37">
        <v>0</v>
      </c>
      <c r="H7" s="37" t="s">
        <v>98</v>
      </c>
      <c r="I7" s="37" t="s">
        <v>99</v>
      </c>
      <c r="J7" s="37" t="s">
        <v>100</v>
      </c>
      <c r="K7" s="37" t="s">
        <v>101</v>
      </c>
      <c r="L7" s="37" t="s">
        <v>102</v>
      </c>
      <c r="M7" s="37" t="s">
        <v>103</v>
      </c>
      <c r="N7" s="38" t="s">
        <v>104</v>
      </c>
      <c r="O7" s="38" t="s">
        <v>105</v>
      </c>
      <c r="P7" s="38">
        <v>2.5299999999999998</v>
      </c>
      <c r="Q7" s="38">
        <v>73.209999999999994</v>
      </c>
      <c r="R7" s="38">
        <v>3240</v>
      </c>
      <c r="S7" s="38">
        <v>4251</v>
      </c>
      <c r="T7" s="38">
        <v>80.8</v>
      </c>
      <c r="U7" s="38">
        <v>52.61</v>
      </c>
      <c r="V7" s="38">
        <v>107</v>
      </c>
      <c r="W7" s="38">
        <v>0.15</v>
      </c>
      <c r="X7" s="38">
        <v>713.33</v>
      </c>
      <c r="Y7" s="38">
        <v>38.409999999999997</v>
      </c>
      <c r="Z7" s="38">
        <v>59.27</v>
      </c>
      <c r="AA7" s="38">
        <v>61.81</v>
      </c>
      <c r="AB7" s="38">
        <v>57.19</v>
      </c>
      <c r="AC7" s="38">
        <v>52.4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1375.02</v>
      </c>
      <c r="BG7" s="38">
        <v>0</v>
      </c>
      <c r="BH7" s="38">
        <v>2855.06</v>
      </c>
      <c r="BI7" s="38">
        <v>4202.49</v>
      </c>
      <c r="BJ7" s="38">
        <v>3740.84</v>
      </c>
      <c r="BK7" s="38">
        <v>830.5</v>
      </c>
      <c r="BL7" s="38">
        <v>1029.24</v>
      </c>
      <c r="BM7" s="38">
        <v>1063.93</v>
      </c>
      <c r="BN7" s="38">
        <v>1060.8599999999999</v>
      </c>
      <c r="BO7" s="38">
        <v>1006.65</v>
      </c>
      <c r="BP7" s="38">
        <v>973.2</v>
      </c>
      <c r="BQ7" s="38">
        <v>29.37</v>
      </c>
      <c r="BR7" s="38">
        <v>33.869999999999997</v>
      </c>
      <c r="BS7" s="38">
        <v>51.06</v>
      </c>
      <c r="BT7" s="38">
        <v>43.25</v>
      </c>
      <c r="BU7" s="38">
        <v>36.93</v>
      </c>
      <c r="BV7" s="38">
        <v>43.66</v>
      </c>
      <c r="BW7" s="38">
        <v>43.13</v>
      </c>
      <c r="BX7" s="38">
        <v>46.26</v>
      </c>
      <c r="BY7" s="38">
        <v>45.81</v>
      </c>
      <c r="BZ7" s="38">
        <v>43.43</v>
      </c>
      <c r="CA7" s="38">
        <v>45.14</v>
      </c>
      <c r="CB7" s="38">
        <v>624.4</v>
      </c>
      <c r="CC7" s="38">
        <v>535.84</v>
      </c>
      <c r="CD7" s="38">
        <v>356.43</v>
      </c>
      <c r="CE7" s="38">
        <v>434.22</v>
      </c>
      <c r="CF7" s="38">
        <v>541.57000000000005</v>
      </c>
      <c r="CG7" s="38">
        <v>382.09</v>
      </c>
      <c r="CH7" s="38">
        <v>392.03</v>
      </c>
      <c r="CI7" s="38">
        <v>376.4</v>
      </c>
      <c r="CJ7" s="38">
        <v>383.92</v>
      </c>
      <c r="CK7" s="38">
        <v>400.44</v>
      </c>
      <c r="CL7" s="38">
        <v>377.19</v>
      </c>
      <c r="CM7" s="38">
        <v>12.84</v>
      </c>
      <c r="CN7" s="38">
        <v>13.51</v>
      </c>
      <c r="CO7" s="38">
        <v>10.14</v>
      </c>
      <c r="CP7" s="38">
        <v>10.14</v>
      </c>
      <c r="CQ7" s="38">
        <v>12.16</v>
      </c>
      <c r="CR7" s="38">
        <v>39.68</v>
      </c>
      <c r="CS7" s="38">
        <v>35.64</v>
      </c>
      <c r="CT7" s="38">
        <v>33.729999999999997</v>
      </c>
      <c r="CU7" s="38">
        <v>33.21</v>
      </c>
      <c r="CV7" s="38">
        <v>32.229999999999997</v>
      </c>
      <c r="CW7" s="38">
        <v>33.69</v>
      </c>
      <c r="CX7" s="38">
        <v>76.150000000000006</v>
      </c>
      <c r="CY7" s="38">
        <v>76.150000000000006</v>
      </c>
      <c r="CZ7" s="38">
        <v>83.48</v>
      </c>
      <c r="DA7" s="38">
        <v>92.31</v>
      </c>
      <c r="DB7" s="38">
        <v>84.11</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h-nakagawa</cp:lastModifiedBy>
  <cp:lastPrinted>2020-02-13T01:00:09Z</cp:lastPrinted>
  <dcterms:created xsi:type="dcterms:W3CDTF">2019-12-05T05:24:49Z</dcterms:created>
  <dcterms:modified xsi:type="dcterms:W3CDTF">2020-02-13T01:00:27Z</dcterms:modified>
  <cp:category/>
</cp:coreProperties>
</file>