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53FL\terastation\soumu\総務グループ\財政データ\H31財政データ\H31地方公営企業関係\経営比較分析表\回答用\"/>
    </mc:Choice>
  </mc:AlternateContent>
  <workbookProtection workbookAlgorithmName="SHA-512" workbookHashValue="WbYW46ygkpKge4sFclKg0KZYeesq5SSzlMNrGphHZREmvytkHI34U0e3BSsNeds7pBVnCBCJIj3K1tEzLq8gHg==" workbookSaltValue="B2Q7NvD2NiMKoJqENLnim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<sst xmlns="http://schemas.openxmlformats.org/spreadsheetml/2006/main" count="220" uniqueCount="108">
  <si>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</si>
  <si>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</si>
  <si>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</si>
  <si>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</si>
  <si>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</si>
  <si>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</si>
  <si>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</si>
  <si>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</si>
  <si>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</si>
  <si>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</si>
  <si>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</si>
  <si>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</si>
  <si>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</si>
  <si>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</si>
  <si>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</si>
  <si>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</si>
  <si>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</si>
  <si>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</si>
  <si>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</si>
  <si>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</si>
  <si>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</si>
  <si>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</si>
  <si>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</si>
  <si>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</si>
  <si>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</si>
  <si>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</si>
  <si>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</si>
  <si>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</si>
  <si>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</si>
  <si>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</si>
  <si>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</si>
  <si>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</si>
  <si>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</si>
  <si>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</si>
  <si>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</si>
  <si>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</si>
  <si>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</si>
  <si>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</si>
  <si>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</si>
  <si>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</si>
  <si>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</si>
  <si>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</si>
  <si>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</si>
  <si>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</si>
  <si>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</si>
  <si>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</si>
  <si>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</si>
  <si>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</si>
  <si>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</si>
  <si>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</si>
  <si>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</si>
  <si>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</si>
  <si>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</si>
  <si>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</si>
  <si>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</si>
  <si>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</si>
  <si>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</si>
  <si>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</si>
  <si>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</si>
  <si>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</si>
  <si>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</si>
  <si>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</si>
  <si>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</si>
  <si>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</si>
  <si>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</si>
  <si>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</si>
  <si>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</si>
  <si>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</si>
  <si>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</si>
  <si>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</si>
  <si>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</si>
  <si>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</si>
  <si>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</si>
  <si>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</si>
  <si>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</si>
  <si>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</si>
  <si>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</si>
  <si>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</si>
  <si>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</si>
  <si>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</si>
  <si>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</si>
  <si>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</si>
  <si>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</si>
  <si>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</si>
  <si>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</si>
  <si>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</si>
  <si>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</si>
  <si>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</si>
  <si>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</si>
  <si>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</si>
  <si>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</si>
  <si>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</si>
  <si>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</si>
  <si>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軽米町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</si>
  <si>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</si>
  <si>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</si>
  <si>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</si>
  <si>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</si>
  <si>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</si>
  <si>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</si>
  <si>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</si>
  <si>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</si>
  <si>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</si>
  <si>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</si>
  <si>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</si>
  <si>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水道普及率の向上を図り、給水収益の確保に努めるとともに、老朽化施設の計画的かつ効率的な更新と、漏水の早期修繕及び設備の効率的運用を行い、費用の縮減と、有収率の向上に努めます。
　平成28年度に策定した「軽米町水道事業経営戦略」に基づき、水道事業経営の効率化、財源の確保など経営基盤の強化を図り、持続可能な事業運営を推進します。</t>
    <rPh sb="1" eb="3">
      <t>スイドウ</t>
    </rPh>
    <rPh sb="3" eb="5">
      <t>フキュウ</t>
    </rPh>
    <rPh sb="5" eb="6">
      <t>リツ</t>
    </rPh>
    <rPh sb="7" eb="9">
      <t>コウジョウ</t>
    </rPh>
    <rPh sb="10" eb="11">
      <t>ハカ</t>
    </rPh>
    <rPh sb="13" eb="15">
      <t>キュウスイ</t>
    </rPh>
    <rPh sb="15" eb="17">
      <t>シュウエキ</t>
    </rPh>
    <rPh sb="18" eb="20">
      <t>カクホ</t>
    </rPh>
    <rPh sb="21" eb="22">
      <t>ツト</t>
    </rPh>
    <rPh sb="29" eb="32">
      <t>ロウキュウカ</t>
    </rPh>
    <rPh sb="32" eb="34">
      <t>シセツ</t>
    </rPh>
    <rPh sb="35" eb="38">
      <t>ケイカクテキ</t>
    </rPh>
    <rPh sb="40" eb="43">
      <t>コウリツテキ</t>
    </rPh>
    <rPh sb="44" eb="46">
      <t>コウシン</t>
    </rPh>
    <rPh sb="48" eb="50">
      <t>ロウスイ</t>
    </rPh>
    <rPh sb="51" eb="53">
      <t>ソウキ</t>
    </rPh>
    <rPh sb="53" eb="55">
      <t>シュウゼン</t>
    </rPh>
    <rPh sb="55" eb="56">
      <t>オヨ</t>
    </rPh>
    <rPh sb="57" eb="59">
      <t>セツビ</t>
    </rPh>
    <rPh sb="60" eb="63">
      <t>コウリツテキ</t>
    </rPh>
    <rPh sb="63" eb="65">
      <t>ウンヨウ</t>
    </rPh>
    <rPh sb="66" eb="67">
      <t>オコナ</t>
    </rPh>
    <rPh sb="69" eb="71">
      <t>ヒヨウ</t>
    </rPh>
    <rPh sb="72" eb="74">
      <t>シュクゲン</t>
    </rPh>
    <rPh sb="76" eb="78">
      <t>ユウシュウ</t>
    </rPh>
    <rPh sb="78" eb="79">
      <t>リツ</t>
    </rPh>
    <rPh sb="80" eb="82">
      <t>コウジョウ</t>
    </rPh>
    <rPh sb="83" eb="84">
      <t>ツト</t>
    </rPh>
    <rPh sb="90" eb="92">
      <t>ヘイセイ</t>
    </rPh>
    <rPh sb="94" eb="96">
      <t>ネンド</t>
    </rPh>
    <rPh sb="97" eb="99">
      <t>サクテイ</t>
    </rPh>
    <rPh sb="102" eb="104">
      <t>カルマイ</t>
    </rPh>
    <rPh sb="104" eb="105">
      <t>マチ</t>
    </rPh>
    <rPh sb="105" eb="107">
      <t>スイドウ</t>
    </rPh>
    <rPh sb="107" eb="109">
      <t>ジギョウ</t>
    </rPh>
    <rPh sb="109" eb="111">
      <t>ケイエイ</t>
    </rPh>
    <rPh sb="111" eb="113">
      <t>センリャク</t>
    </rPh>
    <rPh sb="115" eb="116">
      <t>モト</t>
    </rPh>
    <rPh sb="119" eb="121">
      <t>スイドウ</t>
    </rPh>
    <rPh sb="121" eb="123">
      <t>ジギョウ</t>
    </rPh>
    <rPh sb="123" eb="125">
      <t>ケイエイ</t>
    </rPh>
    <rPh sb="126" eb="129">
      <t>コウリツカ</t>
    </rPh>
    <rPh sb="130" eb="132">
      <t>ザイゲン</t>
    </rPh>
    <rPh sb="133" eb="135">
      <t>カクホ</t>
    </rPh>
    <rPh sb="137" eb="139">
      <t>ケイエイ</t>
    </rPh>
    <rPh sb="139" eb="141">
      <t>キバン</t>
    </rPh>
    <rPh sb="142" eb="144">
      <t>キョウカ</t>
    </rPh>
    <rPh sb="145" eb="146">
      <t>ハカ</t>
    </rPh>
    <rPh sb="148" eb="150">
      <t>ジゾク</t>
    </rPh>
    <rPh sb="150" eb="152">
      <t>カノウ</t>
    </rPh>
    <rPh sb="153" eb="155">
      <t>ジギョウ</t>
    </rPh>
    <rPh sb="155" eb="157">
      <t>ウンエイ</t>
    </rPh>
    <rPh sb="158" eb="160">
      <t>スイシン</t>
    </rPh>
    <phoneticPr fontId="4"/>
  </si>
  <si>
    <t>　管路更新率は、老朽管更新事業を実施しているため同規模団体に比べて高くなっています。
　そのため、管路経年化率においても同規模団体に比べて低くなっています。
　しかし、有形固定資産減価償却率を見ると、47.94％と同規模団体の平均値より高くなっているため、管路以外の設備の更新についても計画的に実施する必要があります。</t>
    <rPh sb="1" eb="3">
      <t>カンロ</t>
    </rPh>
    <rPh sb="3" eb="5">
      <t>コウシン</t>
    </rPh>
    <rPh sb="5" eb="6">
      <t>リツ</t>
    </rPh>
    <rPh sb="24" eb="27">
      <t>ドウキボ</t>
    </rPh>
    <rPh sb="27" eb="29">
      <t>ダンタイ</t>
    </rPh>
    <rPh sb="30" eb="31">
      <t>クラ</t>
    </rPh>
    <rPh sb="33" eb="34">
      <t>タカ</t>
    </rPh>
    <rPh sb="49" eb="51">
      <t>カンロ</t>
    </rPh>
    <rPh sb="51" eb="54">
      <t>ケイネンカ</t>
    </rPh>
    <rPh sb="54" eb="55">
      <t>リツ</t>
    </rPh>
    <rPh sb="60" eb="63">
      <t>ドウキボ</t>
    </rPh>
    <rPh sb="63" eb="65">
      <t>ダンタイ</t>
    </rPh>
    <rPh sb="66" eb="67">
      <t>クラ</t>
    </rPh>
    <rPh sb="69" eb="70">
      <t>ヒク</t>
    </rPh>
    <rPh sb="84" eb="86">
      <t>ユウケイ</t>
    </rPh>
    <rPh sb="86" eb="88">
      <t>コテイ</t>
    </rPh>
    <rPh sb="88" eb="90">
      <t>シサン</t>
    </rPh>
    <rPh sb="90" eb="92">
      <t>ゲンカ</t>
    </rPh>
    <rPh sb="92" eb="94">
      <t>ショウキャク</t>
    </rPh>
    <rPh sb="94" eb="95">
      <t>リツ</t>
    </rPh>
    <rPh sb="96" eb="97">
      <t>ミ</t>
    </rPh>
    <rPh sb="107" eb="110">
      <t>ドウキボ</t>
    </rPh>
    <rPh sb="110" eb="112">
      <t>ダンタイ</t>
    </rPh>
    <rPh sb="113" eb="116">
      <t>ヘイキンチ</t>
    </rPh>
    <rPh sb="118" eb="119">
      <t>タカ</t>
    </rPh>
    <rPh sb="128" eb="130">
      <t>カンロ</t>
    </rPh>
    <rPh sb="130" eb="132">
      <t>イガイ</t>
    </rPh>
    <rPh sb="133" eb="135">
      <t>セツビ</t>
    </rPh>
    <rPh sb="136" eb="138">
      <t>コウシン</t>
    </rPh>
    <rPh sb="143" eb="146">
      <t>ケイカクテキ</t>
    </rPh>
    <rPh sb="147" eb="149">
      <t>ジッシ</t>
    </rPh>
    <rPh sb="151" eb="153">
      <t>ヒツヨウ</t>
    </rPh>
    <phoneticPr fontId="4"/>
  </si>
  <si>
    <t>　当町の上水道は、散在した集落毎に整備した簡易水道を経営統合したものであるため、人口規模に対して施設数が多く、施設管理費、減価償却費、企業債利息が同規模団体と比べて高くなっており、給水原価が高くなる要因となっています。
　また、それぞれの施設を整備した際の財源である企業債残高も年々縮小はしているものの、依然として多く、企業債残高対給水収益比率は同規模団体と比べて高くなっています。
　経常収支比率は100％以上となっていますが、料金回収率は58.84％と低水準であり、給水収益以外の収入（一般会計補助金）で賄われる状況となっています。
　施設利用率は同規模団体と比べて高いものの、有収率は低く収益に結び付いていないことから、今後、漏水調査等を行い効率性の向上を図る必要があります。</t>
    <rPh sb="1" eb="3">
      <t>トウチョウ</t>
    </rPh>
    <rPh sb="4" eb="5">
      <t>ジョウ</t>
    </rPh>
    <rPh sb="5" eb="7">
      <t>スイドウ</t>
    </rPh>
    <rPh sb="9" eb="11">
      <t>サンザイ</t>
    </rPh>
    <rPh sb="13" eb="15">
      <t>シュウラク</t>
    </rPh>
    <rPh sb="15" eb="16">
      <t>ゴト</t>
    </rPh>
    <rPh sb="17" eb="19">
      <t>セイビ</t>
    </rPh>
    <rPh sb="21" eb="23">
      <t>カンイ</t>
    </rPh>
    <rPh sb="23" eb="25">
      <t>スイドウ</t>
    </rPh>
    <rPh sb="26" eb="28">
      <t>ケイエイ</t>
    </rPh>
    <rPh sb="28" eb="30">
      <t>トウゴウ</t>
    </rPh>
    <rPh sb="40" eb="42">
      <t>ジンコウ</t>
    </rPh>
    <rPh sb="42" eb="44">
      <t>キボ</t>
    </rPh>
    <rPh sb="45" eb="46">
      <t>タイ</t>
    </rPh>
    <rPh sb="48" eb="50">
      <t>シセツ</t>
    </rPh>
    <rPh sb="50" eb="51">
      <t>スウ</t>
    </rPh>
    <rPh sb="52" eb="53">
      <t>オオ</t>
    </rPh>
    <rPh sb="55" eb="57">
      <t>シセツ</t>
    </rPh>
    <rPh sb="57" eb="59">
      <t>カンリ</t>
    </rPh>
    <rPh sb="59" eb="60">
      <t>ヒ</t>
    </rPh>
    <rPh sb="61" eb="63">
      <t>ゲンカ</t>
    </rPh>
    <rPh sb="63" eb="65">
      <t>ショウキャク</t>
    </rPh>
    <rPh sb="65" eb="66">
      <t>ヒ</t>
    </rPh>
    <rPh sb="67" eb="69">
      <t>キギョウ</t>
    </rPh>
    <rPh sb="69" eb="70">
      <t>サイ</t>
    </rPh>
    <rPh sb="70" eb="72">
      <t>リソク</t>
    </rPh>
    <rPh sb="73" eb="76">
      <t>ドウキボ</t>
    </rPh>
    <rPh sb="76" eb="78">
      <t>ダンタイ</t>
    </rPh>
    <rPh sb="82" eb="83">
      <t>タカ</t>
    </rPh>
    <rPh sb="90" eb="92">
      <t>キュウスイ</t>
    </rPh>
    <rPh sb="92" eb="94">
      <t>ゲンカ</t>
    </rPh>
    <rPh sb="95" eb="96">
      <t>タカ</t>
    </rPh>
    <rPh sb="99" eb="101">
      <t>ヨウイン</t>
    </rPh>
    <rPh sb="119" eb="121">
      <t>シセツ</t>
    </rPh>
    <rPh sb="122" eb="124">
      <t>セイビ</t>
    </rPh>
    <rPh sb="126" eb="127">
      <t>サイ</t>
    </rPh>
    <rPh sb="128" eb="130">
      <t>ザイゲン</t>
    </rPh>
    <rPh sb="133" eb="135">
      <t>キギョウ</t>
    </rPh>
    <rPh sb="135" eb="136">
      <t>サイ</t>
    </rPh>
    <rPh sb="136" eb="138">
      <t>ザンダカ</t>
    </rPh>
    <rPh sb="139" eb="141">
      <t>ネンネン</t>
    </rPh>
    <rPh sb="141" eb="143">
      <t>シュクショウ</t>
    </rPh>
    <rPh sb="152" eb="154">
      <t>イゼン</t>
    </rPh>
    <rPh sb="157" eb="158">
      <t>オオ</t>
    </rPh>
    <rPh sb="160" eb="162">
      <t>キギョウ</t>
    </rPh>
    <rPh sb="162" eb="163">
      <t>サイ</t>
    </rPh>
    <rPh sb="163" eb="165">
      <t>ザンダカ</t>
    </rPh>
    <rPh sb="165" eb="166">
      <t>タイ</t>
    </rPh>
    <rPh sb="166" eb="168">
      <t>キュウスイ</t>
    </rPh>
    <rPh sb="168" eb="170">
      <t>シュウエキ</t>
    </rPh>
    <rPh sb="170" eb="172">
      <t>ヒリツ</t>
    </rPh>
    <rPh sb="182" eb="183">
      <t>タカ</t>
    </rPh>
    <rPh sb="193" eb="195">
      <t>ケイジョウ</t>
    </rPh>
    <rPh sb="195" eb="197">
      <t>シュウシ</t>
    </rPh>
    <rPh sb="197" eb="199">
      <t>ヒリツ</t>
    </rPh>
    <rPh sb="204" eb="206">
      <t>イジョウ</t>
    </rPh>
    <rPh sb="215" eb="217">
      <t>リョウキン</t>
    </rPh>
    <rPh sb="217" eb="219">
      <t>カイシュウ</t>
    </rPh>
    <rPh sb="219" eb="220">
      <t>リツ</t>
    </rPh>
    <rPh sb="228" eb="231">
      <t>テイスイジュン</t>
    </rPh>
    <rPh sb="235" eb="237">
      <t>キュウスイ</t>
    </rPh>
    <rPh sb="237" eb="239">
      <t>シュウエキ</t>
    </rPh>
    <rPh sb="239" eb="241">
      <t>イガイ</t>
    </rPh>
    <rPh sb="242" eb="244">
      <t>シュウニュウ</t>
    </rPh>
    <rPh sb="245" eb="247">
      <t>イッパン</t>
    </rPh>
    <rPh sb="247" eb="249">
      <t>カイケイ</t>
    </rPh>
    <rPh sb="249" eb="252">
      <t>ホジョキン</t>
    </rPh>
    <rPh sb="254" eb="255">
      <t>マカナ</t>
    </rPh>
    <rPh sb="258" eb="260">
      <t>ジョウキョウ</t>
    </rPh>
    <rPh sb="270" eb="272">
      <t>シセツ</t>
    </rPh>
    <rPh sb="272" eb="274">
      <t>リヨウ</t>
    </rPh>
    <rPh sb="274" eb="275">
      <t>リツ</t>
    </rPh>
    <rPh sb="276" eb="279">
      <t>ドウキボ</t>
    </rPh>
    <rPh sb="279" eb="281">
      <t>ダンタイ</t>
    </rPh>
    <rPh sb="282" eb="283">
      <t>クラ</t>
    </rPh>
    <rPh sb="285" eb="286">
      <t>タカ</t>
    </rPh>
    <rPh sb="291" eb="293">
      <t>ユウシュウ</t>
    </rPh>
    <rPh sb="293" eb="294">
      <t>リツ</t>
    </rPh>
    <rPh sb="295" eb="296">
      <t>ヒク</t>
    </rPh>
    <rPh sb="297" eb="299">
      <t>シュウエキ</t>
    </rPh>
    <rPh sb="300" eb="301">
      <t>ムス</t>
    </rPh>
    <rPh sb="302" eb="303">
      <t>ツ</t>
    </rPh>
    <rPh sb="313" eb="315">
      <t>コンゴ</t>
    </rPh>
    <rPh sb="316" eb="318">
      <t>ロウスイ</t>
    </rPh>
    <rPh sb="318" eb="320">
      <t>チョウサ</t>
    </rPh>
    <rPh sb="320" eb="321">
      <t>トウ</t>
    </rPh>
    <rPh sb="322" eb="323">
      <t>オコナ</t>
    </rPh>
    <rPh sb="324" eb="327">
      <t>コウリツセイ</t>
    </rPh>
    <rPh sb="328" eb="330">
      <t>コウジョウ</t>
    </rPh>
    <rPh sb="331" eb="332">
      <t>ハカ</t>
    </rPh>
    <rPh sb="333" eb="3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</si>
</sst>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0.93</c:v>
                </c:pt>
                <c:pt idx="2">
                  <c:v>1.04</c:v>
                </c:pt>
                <c:pt idx="3">
                  <c:v>0.55000000000000004</c:v>
                </c:pt>
                <c:pt idx="4">
                  <c:v>0.98</c:v>
                </c:pt>
              </c:numCache>
            </c:numRef>
          </c:val>
          <c:extLst xmlns:c16r2="http://schemas.microsoft.com/office/drawing/2015/06/chart">
            <c:ext xmlns:c16="http://schemas.microsoft.com/office/drawing/2014/chart" uri="{C3380CC4-5D6E-409C-BE32-E72D297353CC}">
              <c16:uniqueId val="{00000000-1787-4F44-B7E9-357195D14502}"/>
            </c:ext>
          </c:extLst>
        </c:ser>
        <c:dLbls>
          <c:showLegendKey val="0"/>
          <c:showVal val="0"/>
          <c:showCatName val="0"/>
          <c:showSerName val="0"/>
          <c:showPercent val="0"/>
          <c:showBubbleSize val="0"/>
        </c:dLbls>
        <c:gapWidth val="150"/>
        <c:axId val="330890952"/>
        <c:axId val="3308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1787-4F44-B7E9-357195D14502}"/>
            </c:ext>
          </c:extLst>
        </c:ser>
        <c:dLbls>
          <c:showLegendKey val="0"/>
          <c:showVal val="0"/>
          <c:showCatName val="0"/>
          <c:showSerName val="0"/>
          <c:showPercent val="0"/>
          <c:showBubbleSize val="0"/>
        </c:dLbls>
        <c:marker val="1"/>
        <c:smooth val="0"/>
        <c:axId val="330890952"/>
        <c:axId val="330888992"/>
      </c:lineChart>
      <c:dateAx>
        <c:axId val="330890952"/>
        <c:scaling>
          <c:orientation val="minMax"/>
        </c:scaling>
        <c:delete val="1"/>
        <c:axPos val="b"/>
        <c:numFmt formatCode="ge" sourceLinked="1"/>
        <c:majorTickMark val="none"/>
        <c:minorTickMark val="none"/>
        <c:tickLblPos val="none"/>
        <c:crossAx val="330888992"/>
        <c:crosses val="autoZero"/>
        <c:auto val="1"/>
        <c:lblOffset val="100"/>
        <c:baseTimeUnit val="years"/>
      </c:dateAx>
      <c:valAx>
        <c:axId val="3308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9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67.540000000000006</c:v>
                </c:pt>
                <c:pt idx="1">
                  <c:v>68.89</c:v>
                </c:pt>
                <c:pt idx="2">
                  <c:v>71.67</c:v>
                </c:pt>
                <c:pt idx="3">
                  <c:v>67.58</c:v>
                </c:pt>
                <c:pt idx="4">
                  <c:v>69.47</c:v>
                </c:pt>
              </c:numCache>
            </c:numRef>
          </c:val>
          <c:extLst xmlns:c16r2="http://schemas.microsoft.com/office/drawing/2015/06/chart">
            <c:ext xmlns:c16="http://schemas.microsoft.com/office/drawing/2014/chart" uri="{C3380CC4-5D6E-409C-BE32-E72D297353CC}">
              <c16:uniqueId val="{00000000-1DAD-41D8-8B3E-02B5A29CDF6F}"/>
            </c:ext>
          </c:extLst>
        </c:ser>
        <c:dLbls>
          <c:showLegendKey val="0"/>
          <c:showVal val="0"/>
          <c:showCatName val="0"/>
          <c:showSerName val="0"/>
          <c:showPercent val="0"/>
          <c:showBubbleSize val="0"/>
        </c:dLbls>
        <c:gapWidth val="150"/>
        <c:axId val="332740408"/>
        <c:axId val="33273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1DAD-41D8-8B3E-02B5A29CDF6F}"/>
            </c:ext>
          </c:extLst>
        </c:ser>
        <c:dLbls>
          <c:showLegendKey val="0"/>
          <c:showVal val="0"/>
          <c:showCatName val="0"/>
          <c:showSerName val="0"/>
          <c:showPercent val="0"/>
          <c:showBubbleSize val="0"/>
        </c:dLbls>
        <c:marker val="1"/>
        <c:smooth val="0"/>
        <c:axId val="332740408"/>
        <c:axId val="332738448"/>
      </c:lineChart>
      <c:dateAx>
        <c:axId val="332740408"/>
        <c:scaling>
          <c:orientation val="minMax"/>
        </c:scaling>
        <c:delete val="1"/>
        <c:axPos val="b"/>
        <c:numFmt formatCode="ge" sourceLinked="1"/>
        <c:majorTickMark val="none"/>
        <c:minorTickMark val="none"/>
        <c:tickLblPos val="none"/>
        <c:crossAx val="332738448"/>
        <c:crosses val="autoZero"/>
        <c:auto val="1"/>
        <c:lblOffset val="100"/>
        <c:baseTimeUnit val="years"/>
      </c:dateAx>
      <c:valAx>
        <c:axId val="33273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4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66.790000000000006</c:v>
                </c:pt>
                <c:pt idx="1">
                  <c:v>66.25</c:v>
                </c:pt>
                <c:pt idx="2">
                  <c:v>65.38</c:v>
                </c:pt>
                <c:pt idx="3">
                  <c:v>67.52</c:v>
                </c:pt>
                <c:pt idx="4">
                  <c:v>65.680000000000007</c:v>
                </c:pt>
              </c:numCache>
            </c:numRef>
          </c:val>
          <c:extLst xmlns:c16r2="http://schemas.microsoft.com/office/drawing/2015/06/chart">
            <c:ext xmlns:c16="http://schemas.microsoft.com/office/drawing/2014/chart" uri="{C3380CC4-5D6E-409C-BE32-E72D297353CC}">
              <c16:uniqueId val="{00000000-26AF-47CE-8895-12FCAD16098B}"/>
            </c:ext>
          </c:extLst>
        </c:ser>
        <c:dLbls>
          <c:showLegendKey val="0"/>
          <c:showVal val="0"/>
          <c:showCatName val="0"/>
          <c:showSerName val="0"/>
          <c:showPercent val="0"/>
          <c:showBubbleSize val="0"/>
        </c:dLbls>
        <c:gapWidth val="150"/>
        <c:axId val="332736488"/>
        <c:axId val="33273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26AF-47CE-8895-12FCAD16098B}"/>
            </c:ext>
          </c:extLst>
        </c:ser>
        <c:dLbls>
          <c:showLegendKey val="0"/>
          <c:showVal val="0"/>
          <c:showCatName val="0"/>
          <c:showSerName val="0"/>
          <c:showPercent val="0"/>
          <c:showBubbleSize val="0"/>
        </c:dLbls>
        <c:marker val="1"/>
        <c:smooth val="0"/>
        <c:axId val="332736488"/>
        <c:axId val="332737664"/>
      </c:lineChart>
      <c:dateAx>
        <c:axId val="332736488"/>
        <c:scaling>
          <c:orientation val="minMax"/>
        </c:scaling>
        <c:delete val="1"/>
        <c:axPos val="b"/>
        <c:numFmt formatCode="ge" sourceLinked="1"/>
        <c:majorTickMark val="none"/>
        <c:minorTickMark val="none"/>
        <c:tickLblPos val="none"/>
        <c:crossAx val="332737664"/>
        <c:crosses val="autoZero"/>
        <c:auto val="1"/>
        <c:lblOffset val="100"/>
        <c:baseTimeUnit val="years"/>
      </c:dateAx>
      <c:valAx>
        <c:axId val="3327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3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100.46</c:v>
                </c:pt>
                <c:pt idx="1">
                  <c:v>101.13</c:v>
                </c:pt>
                <c:pt idx="2">
                  <c:v>106.93</c:v>
                </c:pt>
                <c:pt idx="3">
                  <c:v>111.1</c:v>
                </c:pt>
                <c:pt idx="4">
                  <c:v>102.96</c:v>
                </c:pt>
              </c:numCache>
            </c:numRef>
          </c:val>
          <c:extLst xmlns:c16r2="http://schemas.microsoft.com/office/drawing/2015/06/chart">
            <c:ext xmlns:c16="http://schemas.microsoft.com/office/drawing/2014/chart" uri="{C3380CC4-5D6E-409C-BE32-E72D297353CC}">
              <c16:uniqueId val="{00000000-28D8-4424-BF49-1CD879EAA9F0}"/>
            </c:ext>
          </c:extLst>
        </c:ser>
        <c:dLbls>
          <c:showLegendKey val="0"/>
          <c:showVal val="0"/>
          <c:showCatName val="0"/>
          <c:showSerName val="0"/>
          <c:showPercent val="0"/>
          <c:showBubbleSize val="0"/>
        </c:dLbls>
        <c:gapWidth val="150"/>
        <c:axId val="330894088"/>
        <c:axId val="33089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28D8-4424-BF49-1CD879EAA9F0}"/>
            </c:ext>
          </c:extLst>
        </c:ser>
        <c:dLbls>
          <c:showLegendKey val="0"/>
          <c:showVal val="0"/>
          <c:showCatName val="0"/>
          <c:showSerName val="0"/>
          <c:showPercent val="0"/>
          <c:showBubbleSize val="0"/>
        </c:dLbls>
        <c:marker val="1"/>
        <c:smooth val="0"/>
        <c:axId val="330894088"/>
        <c:axId val="330892912"/>
      </c:lineChart>
      <c:dateAx>
        <c:axId val="330894088"/>
        <c:scaling>
          <c:orientation val="minMax"/>
        </c:scaling>
        <c:delete val="1"/>
        <c:axPos val="b"/>
        <c:numFmt formatCode="ge" sourceLinked="1"/>
        <c:majorTickMark val="none"/>
        <c:minorTickMark val="none"/>
        <c:tickLblPos val="none"/>
        <c:crossAx val="330892912"/>
        <c:crosses val="autoZero"/>
        <c:auto val="1"/>
        <c:lblOffset val="100"/>
        <c:baseTimeUnit val="years"/>
      </c:dateAx>
      <c:valAx>
        <c:axId val="33089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89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45.37</c:v>
                </c:pt>
                <c:pt idx="1">
                  <c:v>45.03</c:v>
                </c:pt>
                <c:pt idx="2">
                  <c:v>44.71</c:v>
                </c:pt>
                <c:pt idx="3">
                  <c:v>46.71</c:v>
                </c:pt>
                <c:pt idx="4">
                  <c:v>47.94</c:v>
                </c:pt>
              </c:numCache>
            </c:numRef>
          </c:val>
          <c:extLst xmlns:c16r2="http://schemas.microsoft.com/office/drawing/2015/06/chart">
            <c:ext xmlns:c16="http://schemas.microsoft.com/office/drawing/2014/chart" uri="{C3380CC4-5D6E-409C-BE32-E72D297353CC}">
              <c16:uniqueId val="{00000000-F27F-4346-9E58-44EF823D694C}"/>
            </c:ext>
          </c:extLst>
        </c:ser>
        <c:dLbls>
          <c:showLegendKey val="0"/>
          <c:showVal val="0"/>
          <c:showCatName val="0"/>
          <c:showSerName val="0"/>
          <c:showPercent val="0"/>
          <c:showBubbleSize val="0"/>
        </c:dLbls>
        <c:gapWidth val="150"/>
        <c:axId val="273699816"/>
        <c:axId val="27369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F27F-4346-9E58-44EF823D694C}"/>
            </c:ext>
          </c:extLst>
        </c:ser>
        <c:dLbls>
          <c:showLegendKey val="0"/>
          <c:showVal val="0"/>
          <c:showCatName val="0"/>
          <c:showSerName val="0"/>
          <c:showPercent val="0"/>
          <c:showBubbleSize val="0"/>
        </c:dLbls>
        <c:marker val="1"/>
        <c:smooth val="0"/>
        <c:axId val="273699816"/>
        <c:axId val="273697072"/>
      </c:lineChart>
      <c:dateAx>
        <c:axId val="273699816"/>
        <c:scaling>
          <c:orientation val="minMax"/>
        </c:scaling>
        <c:delete val="1"/>
        <c:axPos val="b"/>
        <c:numFmt formatCode="ge" sourceLinked="1"/>
        <c:majorTickMark val="none"/>
        <c:minorTickMark val="none"/>
        <c:tickLblPos val="none"/>
        <c:crossAx val="273697072"/>
        <c:crosses val="autoZero"/>
        <c:auto val="1"/>
        <c:lblOffset val="100"/>
        <c:baseTimeUnit val="years"/>
      </c:dateAx>
      <c:valAx>
        <c:axId val="27369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9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1.04</c:v>
                </c:pt>
                <c:pt idx="1">
                  <c:v>3.71</c:v>
                </c:pt>
                <c:pt idx="2">
                  <c:v>6.56</c:v>
                </c:pt>
                <c:pt idx="3">
                  <c:v>7.54</c:v>
                </c:pt>
                <c:pt idx="4">
                  <c:v>6.73</c:v>
                </c:pt>
              </c:numCache>
            </c:numRef>
          </c:val>
          <c:extLst xmlns:c16r2="http://schemas.microsoft.com/office/drawing/2015/06/chart">
            <c:ext xmlns:c16="http://schemas.microsoft.com/office/drawing/2014/chart" uri="{C3380CC4-5D6E-409C-BE32-E72D297353CC}">
              <c16:uniqueId val="{00000000-8A4D-4D1B-B87F-341ADA61CBAB}"/>
            </c:ext>
          </c:extLst>
        </c:ser>
        <c:dLbls>
          <c:showLegendKey val="0"/>
          <c:showVal val="0"/>
          <c:showCatName val="0"/>
          <c:showSerName val="0"/>
          <c:showPercent val="0"/>
          <c:showBubbleSize val="0"/>
        </c:dLbls>
        <c:gapWidth val="150"/>
        <c:axId val="334330016"/>
        <c:axId val="33432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8A4D-4D1B-B87F-341ADA61CBAB}"/>
            </c:ext>
          </c:extLst>
        </c:ser>
        <c:dLbls>
          <c:showLegendKey val="0"/>
          <c:showVal val="0"/>
          <c:showCatName val="0"/>
          <c:showSerName val="0"/>
          <c:showPercent val="0"/>
          <c:showBubbleSize val="0"/>
        </c:dLbls>
        <c:marker val="1"/>
        <c:smooth val="0"/>
        <c:axId val="334330016"/>
        <c:axId val="334326096"/>
      </c:lineChart>
      <c:dateAx>
        <c:axId val="334330016"/>
        <c:scaling>
          <c:orientation val="minMax"/>
        </c:scaling>
        <c:delete val="1"/>
        <c:axPos val="b"/>
        <c:numFmt formatCode="ge" sourceLinked="1"/>
        <c:majorTickMark val="none"/>
        <c:minorTickMark val="none"/>
        <c:tickLblPos val="none"/>
        <c:crossAx val="334326096"/>
        <c:crosses val="autoZero"/>
        <c:auto val="1"/>
        <c:lblOffset val="100"/>
        <c:baseTimeUnit val="years"/>
      </c:dateAx>
      <c:valAx>
        <c:axId val="33432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07-4438-B779-71A2A2B4ECED}"/>
            </c:ext>
          </c:extLst>
        </c:ser>
        <c:dLbls>
          <c:showLegendKey val="0"/>
          <c:showVal val="0"/>
          <c:showCatName val="0"/>
          <c:showSerName val="0"/>
          <c:showPercent val="0"/>
          <c:showBubbleSize val="0"/>
        </c:dLbls>
        <c:gapWidth val="150"/>
        <c:axId val="334330800"/>
        <c:axId val="3343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2007-4438-B779-71A2A2B4ECED}"/>
            </c:ext>
          </c:extLst>
        </c:ser>
        <c:dLbls>
          <c:showLegendKey val="0"/>
          <c:showVal val="0"/>
          <c:showCatName val="0"/>
          <c:showSerName val="0"/>
          <c:showPercent val="0"/>
          <c:showBubbleSize val="0"/>
        </c:dLbls>
        <c:marker val="1"/>
        <c:smooth val="0"/>
        <c:axId val="334330800"/>
        <c:axId val="334325312"/>
      </c:lineChart>
      <c:dateAx>
        <c:axId val="334330800"/>
        <c:scaling>
          <c:orientation val="minMax"/>
        </c:scaling>
        <c:delete val="1"/>
        <c:axPos val="b"/>
        <c:numFmt formatCode="ge" sourceLinked="1"/>
        <c:majorTickMark val="none"/>
        <c:minorTickMark val="none"/>
        <c:tickLblPos val="none"/>
        <c:crossAx val="334325312"/>
        <c:crosses val="autoZero"/>
        <c:auto val="1"/>
        <c:lblOffset val="100"/>
        <c:baseTimeUnit val="years"/>
      </c:dateAx>
      <c:valAx>
        <c:axId val="33432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33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741.36</c:v>
                </c:pt>
                <c:pt idx="1">
                  <c:v>695.15</c:v>
                </c:pt>
                <c:pt idx="2">
                  <c:v>653.52</c:v>
                </c:pt>
                <c:pt idx="3">
                  <c:v>686.53</c:v>
                </c:pt>
                <c:pt idx="4">
                  <c:v>651.73</c:v>
                </c:pt>
              </c:numCache>
            </c:numRef>
          </c:val>
          <c:extLst xmlns:c16r2="http://schemas.microsoft.com/office/drawing/2015/06/chart">
            <c:ext xmlns:c16="http://schemas.microsoft.com/office/drawing/2014/chart" uri="{C3380CC4-5D6E-409C-BE32-E72D297353CC}">
              <c16:uniqueId val="{00000000-7166-4F49-BA99-C3FE5AC1CC86}"/>
            </c:ext>
          </c:extLst>
        </c:ser>
        <c:dLbls>
          <c:showLegendKey val="0"/>
          <c:showVal val="0"/>
          <c:showCatName val="0"/>
          <c:showSerName val="0"/>
          <c:showPercent val="0"/>
          <c:showBubbleSize val="0"/>
        </c:dLbls>
        <c:gapWidth val="150"/>
        <c:axId val="334329232"/>
        <c:axId val="33432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7166-4F49-BA99-C3FE5AC1CC86}"/>
            </c:ext>
          </c:extLst>
        </c:ser>
        <c:dLbls>
          <c:showLegendKey val="0"/>
          <c:showVal val="0"/>
          <c:showCatName val="0"/>
          <c:showSerName val="0"/>
          <c:showPercent val="0"/>
          <c:showBubbleSize val="0"/>
        </c:dLbls>
        <c:marker val="1"/>
        <c:smooth val="0"/>
        <c:axId val="334329232"/>
        <c:axId val="334324136"/>
      </c:lineChart>
      <c:dateAx>
        <c:axId val="334329232"/>
        <c:scaling>
          <c:orientation val="minMax"/>
        </c:scaling>
        <c:delete val="1"/>
        <c:axPos val="b"/>
        <c:numFmt formatCode="ge" sourceLinked="1"/>
        <c:majorTickMark val="none"/>
        <c:minorTickMark val="none"/>
        <c:tickLblPos val="none"/>
        <c:crossAx val="334324136"/>
        <c:crosses val="autoZero"/>
        <c:auto val="1"/>
        <c:lblOffset val="100"/>
        <c:baseTimeUnit val="years"/>
      </c:dateAx>
      <c:valAx>
        <c:axId val="334324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3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1593.74</c:v>
                </c:pt>
                <c:pt idx="1">
                  <c:v>1595.06</c:v>
                </c:pt>
                <c:pt idx="2">
                  <c:v>1542.04</c:v>
                </c:pt>
                <c:pt idx="3">
                  <c:v>1461.87</c:v>
                </c:pt>
                <c:pt idx="4">
                  <c:v>1412.62</c:v>
                </c:pt>
              </c:numCache>
            </c:numRef>
          </c:val>
          <c:extLst xmlns:c16r2="http://schemas.microsoft.com/office/drawing/2015/06/chart">
            <c:ext xmlns:c16="http://schemas.microsoft.com/office/drawing/2014/chart" uri="{C3380CC4-5D6E-409C-BE32-E72D297353CC}">
              <c16:uniqueId val="{00000000-8F00-49AD-A1AA-95B3F95B87A2}"/>
            </c:ext>
          </c:extLst>
        </c:ser>
        <c:dLbls>
          <c:showLegendKey val="0"/>
          <c:showVal val="0"/>
          <c:showCatName val="0"/>
          <c:showSerName val="0"/>
          <c:showPercent val="0"/>
          <c:showBubbleSize val="0"/>
        </c:dLbls>
        <c:gapWidth val="150"/>
        <c:axId val="334327272"/>
        <c:axId val="3343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8F00-49AD-A1AA-95B3F95B87A2}"/>
            </c:ext>
          </c:extLst>
        </c:ser>
        <c:dLbls>
          <c:showLegendKey val="0"/>
          <c:showVal val="0"/>
          <c:showCatName val="0"/>
          <c:showSerName val="0"/>
          <c:showPercent val="0"/>
          <c:showBubbleSize val="0"/>
        </c:dLbls>
        <c:marker val="1"/>
        <c:smooth val="0"/>
        <c:axId val="334327272"/>
        <c:axId val="334326880"/>
      </c:lineChart>
      <c:dateAx>
        <c:axId val="334327272"/>
        <c:scaling>
          <c:orientation val="minMax"/>
        </c:scaling>
        <c:delete val="1"/>
        <c:axPos val="b"/>
        <c:numFmt formatCode="ge" sourceLinked="1"/>
        <c:majorTickMark val="none"/>
        <c:minorTickMark val="none"/>
        <c:tickLblPos val="none"/>
        <c:crossAx val="334326880"/>
        <c:crosses val="autoZero"/>
        <c:auto val="1"/>
        <c:lblOffset val="100"/>
        <c:baseTimeUnit val="years"/>
      </c:dateAx>
      <c:valAx>
        <c:axId val="33432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32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54.9</c:v>
                </c:pt>
                <c:pt idx="1">
                  <c:v>53.6</c:v>
                </c:pt>
                <c:pt idx="2">
                  <c:v>59.58</c:v>
                </c:pt>
                <c:pt idx="3">
                  <c:v>62.9</c:v>
                </c:pt>
                <c:pt idx="4">
                  <c:v>58.84</c:v>
                </c:pt>
              </c:numCache>
            </c:numRef>
          </c:val>
          <c:extLst xmlns:c16r2="http://schemas.microsoft.com/office/drawing/2015/06/chart">
            <c:ext xmlns:c16="http://schemas.microsoft.com/office/drawing/2014/chart" uri="{C3380CC4-5D6E-409C-BE32-E72D297353CC}">
              <c16:uniqueId val="{00000000-3A6C-4A4A-B8C4-313F45F8A06F}"/>
            </c:ext>
          </c:extLst>
        </c:ser>
        <c:dLbls>
          <c:showLegendKey val="0"/>
          <c:showVal val="0"/>
          <c:showCatName val="0"/>
          <c:showSerName val="0"/>
          <c:showPercent val="0"/>
          <c:showBubbleSize val="0"/>
        </c:dLbls>
        <c:gapWidth val="150"/>
        <c:axId val="334327664"/>
        <c:axId val="3327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3A6C-4A4A-B8C4-313F45F8A06F}"/>
            </c:ext>
          </c:extLst>
        </c:ser>
        <c:dLbls>
          <c:showLegendKey val="0"/>
          <c:showVal val="0"/>
          <c:showCatName val="0"/>
          <c:showSerName val="0"/>
          <c:showPercent val="0"/>
          <c:showBubbleSize val="0"/>
        </c:dLbls>
        <c:marker val="1"/>
        <c:smooth val="0"/>
        <c:axId val="334327664"/>
        <c:axId val="332739232"/>
      </c:lineChart>
      <c:dateAx>
        <c:axId val="334327664"/>
        <c:scaling>
          <c:orientation val="minMax"/>
        </c:scaling>
        <c:delete val="1"/>
        <c:axPos val="b"/>
        <c:numFmt formatCode="ge" sourceLinked="1"/>
        <c:majorTickMark val="none"/>
        <c:minorTickMark val="none"/>
        <c:tickLblPos val="none"/>
        <c:crossAx val="332739232"/>
        <c:crosses val="autoZero"/>
        <c:auto val="1"/>
        <c:lblOffset val="100"/>
        <c:baseTimeUnit val="years"/>
      </c:dateAx>
      <c:valAx>
        <c:axId val="3327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501.61</c:v>
                </c:pt>
                <c:pt idx="1">
                  <c:v>512.41999999999996</c:v>
                </c:pt>
                <c:pt idx="2">
                  <c:v>461.47</c:v>
                </c:pt>
                <c:pt idx="3">
                  <c:v>435.62</c:v>
                </c:pt>
                <c:pt idx="4">
                  <c:v>467.15</c:v>
                </c:pt>
              </c:numCache>
            </c:numRef>
          </c:val>
          <c:extLst xmlns:c16r2="http://schemas.microsoft.com/office/drawing/2015/06/chart">
            <c:ext xmlns:c16="http://schemas.microsoft.com/office/drawing/2014/chart" uri="{C3380CC4-5D6E-409C-BE32-E72D297353CC}">
              <c16:uniqueId val="{00000000-42E4-47B5-A5E6-E3072A9D5E2B}"/>
            </c:ext>
          </c:extLst>
        </c:ser>
        <c:dLbls>
          <c:showLegendKey val="0"/>
          <c:showVal val="0"/>
          <c:showCatName val="0"/>
          <c:showSerName val="0"/>
          <c:showPercent val="0"/>
          <c:showBubbleSize val="0"/>
        </c:dLbls>
        <c:gapWidth val="150"/>
        <c:axId val="332735312"/>
        <c:axId val="33273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42E4-47B5-A5E6-E3072A9D5E2B}"/>
            </c:ext>
          </c:extLst>
        </c:ser>
        <c:dLbls>
          <c:showLegendKey val="0"/>
          <c:showVal val="0"/>
          <c:showCatName val="0"/>
          <c:showSerName val="0"/>
          <c:showPercent val="0"/>
          <c:showBubbleSize val="0"/>
        </c:dLbls>
        <c:marker val="1"/>
        <c:smooth val="0"/>
        <c:axId val="332735312"/>
        <c:axId val="332737272"/>
      </c:lineChart>
      <c:dateAx>
        <c:axId val="332735312"/>
        <c:scaling>
          <c:orientation val="minMax"/>
        </c:scaling>
        <c:delete val="1"/>
        <c:axPos val="b"/>
        <c:numFmt formatCode="ge" sourceLinked="1"/>
        <c:majorTickMark val="none"/>
        <c:minorTickMark val="none"/>
        <c:tickLblPos val="none"/>
        <c:crossAx val="332737272"/>
        <c:crosses val="autoZero"/>
        <c:auto val="1"/>
        <c:lblOffset val="100"/>
        <c:baseTimeUnit val="years"/>
      </c:dateAx>
      <c:valAx>
        <c:axId val="33273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3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2"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岩手県　軽米町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9193</v>
      </c>
      <c r="AM8" s="70"/>
      <c r="AN8" s="70"/>
      <c r="AO8" s="70"/>
      <c r="AP8" s="70"/>
      <c r="AQ8" s="70"/>
      <c r="AR8" s="70"/>
      <c r="AS8" s="70"/>
      <c r="AT8" s="66">
        <f>データ!$S$6</f>
        <v>245.82</v>
      </c>
      <c r="AU8" s="67"/>
      <c r="AV8" s="67"/>
      <c r="AW8" s="67"/>
      <c r="AX8" s="67"/>
      <c r="AY8" s="67"/>
      <c r="AZ8" s="67"/>
      <c r="BA8" s="67"/>
      <c r="BB8" s="69">
        <f>データ!$T$6</f>
        <v>37.4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57.17</v>
      </c>
      <c r="J10" s="67"/>
      <c r="K10" s="67"/>
      <c r="L10" s="67"/>
      <c r="M10" s="67"/>
      <c r="N10" s="67"/>
      <c r="O10" s="68"/>
      <c r="P10" s="69">
        <f>データ!$P$6</f>
        <v>78.290000000000006</v>
      </c>
      <c r="Q10" s="69"/>
      <c r="R10" s="69"/>
      <c r="S10" s="69"/>
      <c r="T10" s="69"/>
      <c r="U10" s="69"/>
      <c r="V10" s="69"/>
      <c r="W10" s="70">
        <f>データ!$Q$6</f>
        <v>5010</v>
      </c>
      <c r="X10" s="70"/>
      <c r="Y10" s="70"/>
      <c r="Z10" s="70"/>
      <c r="AA10" s="70"/>
      <c r="AB10" s="70"/>
      <c r="AC10" s="70"/>
      <c r="AD10" s="2"/>
      <c r="AE10" s="2"/>
      <c r="AF10" s="2"/>
      <c r="AG10" s="2"/>
      <c r="AH10" s="4"/>
      <c r="AI10" s="4"/>
      <c r="AJ10" s="4"/>
      <c r="AK10" s="4"/>
      <c r="AL10" s="70">
        <f>データ!$U$6</f>
        <v>6908</v>
      </c>
      <c r="AM10" s="70"/>
      <c r="AN10" s="70"/>
      <c r="AO10" s="70"/>
      <c r="AP10" s="70"/>
      <c r="AQ10" s="70"/>
      <c r="AR10" s="70"/>
      <c r="AS10" s="70"/>
      <c r="AT10" s="66">
        <f>データ!$V$6</f>
        <v>36.24</v>
      </c>
      <c r="AU10" s="67"/>
      <c r="AV10" s="67"/>
      <c r="AW10" s="67"/>
      <c r="AX10" s="67"/>
      <c r="AY10" s="67"/>
      <c r="AZ10" s="67"/>
      <c r="BA10" s="67"/>
      <c r="BB10" s="69">
        <f>データ!$W$6</f>
        <v>190.62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nL5t/wexbxi0LSIGeo2XLJEryMu0RYo7X9tMh4o+LJxNXHU2xhPizjqKNwk0e5HB8yRmQe8/cHIwiCeS6CpPQ==" saltValue="5beS0UbHg0Zmf/BUO00A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35017</v>
      </c>
      <c r="D6" s="34">
        <f t="shared" si="3"/>
        <v>46</v>
      </c>
      <c r="E6" s="34">
        <f t="shared" si="3"/>
        <v>1</v>
      </c>
      <c r="F6" s="34">
        <f t="shared" si="3"/>
        <v>0</v>
      </c>
      <c r="G6" s="34">
        <f t="shared" si="3"/>
        <v>1</v>
      </c>
      <c r="H6" s="34" t="str">
        <f t="shared" si="3"/>
        <v>岩手県　軽米町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57.17</v>
      </c>
      <c r="P6" s="35">
        <f t="shared" si="3"/>
        <v>78.290000000000006</v>
      </c>
      <c r="Q6" s="35">
        <f t="shared" si="3"/>
        <v>5010</v>
      </c>
      <c r="R6" s="35">
        <f t="shared" si="3"/>
        <v>9193</v>
      </c>
      <c r="S6" s="35">
        <f t="shared" si="3"/>
        <v>245.82</v>
      </c>
      <c r="T6" s="35">
        <f t="shared" si="3"/>
        <v>37.4</v>
      </c>
      <c r="U6" s="35">
        <f t="shared" si="3"/>
        <v>6908</v>
      </c>
      <c r="V6" s="35">
        <f t="shared" si="3"/>
        <v>36.24</v>
      </c>
      <c r="W6" s="35">
        <f t="shared" si="3"/>
        <v>190.62</v>
      </c>
      <c r="X6" s="36">
        <f>IF(X7="",NA(),X7)</f>
        <v>100.46</v>
      </c>
      <c r="Y6" s="36">
        <f t="shared" ref="Y6:AG6" si="4">IF(Y7="",NA(),Y7)</f>
        <v>101.13</v>
      </c>
      <c r="Z6" s="36">
        <f t="shared" si="4"/>
        <v>106.93</v>
      </c>
      <c r="AA6" s="36">
        <f t="shared" si="4"/>
        <v>111.1</v>
      </c>
      <c r="AB6" s="36">
        <f t="shared" si="4"/>
        <v>102.96</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741.36</v>
      </c>
      <c r="AU6" s="36">
        <f t="shared" ref="AU6:BC6" si="6">IF(AU7="",NA(),AU7)</f>
        <v>695.15</v>
      </c>
      <c r="AV6" s="36">
        <f t="shared" si="6"/>
        <v>653.52</v>
      </c>
      <c r="AW6" s="36">
        <f t="shared" si="6"/>
        <v>686.53</v>
      </c>
      <c r="AX6" s="36">
        <f t="shared" si="6"/>
        <v>651.73</v>
      </c>
      <c r="AY6" s="36">
        <f t="shared" si="6"/>
        <v>434.72</v>
      </c>
      <c r="AZ6" s="36">
        <f t="shared" si="6"/>
        <v>416.14</v>
      </c>
      <c r="BA6" s="36">
        <f t="shared" si="6"/>
        <v>371.89</v>
      </c>
      <c r="BB6" s="36">
        <f t="shared" si="6"/>
        <v>293.23</v>
      </c>
      <c r="BC6" s="36">
        <f t="shared" si="6"/>
        <v>300.14</v>
      </c>
      <c r="BD6" s="35" t="str">
        <f>IF(BD7="","",IF(BD7="-","【-】","【"&amp;SUBSTITUTE(TEXT(BD7,"#,##0.00"),"-","△")&amp;"】"))</f>
        <v>【261.93】</v>
      </c>
      <c r="BE6" s="36">
        <f>IF(BE7="",NA(),BE7)</f>
        <v>1593.74</v>
      </c>
      <c r="BF6" s="36">
        <f t="shared" ref="BF6:BN6" si="7">IF(BF7="",NA(),BF7)</f>
        <v>1595.06</v>
      </c>
      <c r="BG6" s="36">
        <f t="shared" si="7"/>
        <v>1542.04</v>
      </c>
      <c r="BH6" s="36">
        <f t="shared" si="7"/>
        <v>1461.87</v>
      </c>
      <c r="BI6" s="36">
        <f t="shared" si="7"/>
        <v>1412.62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54.9</v>
      </c>
      <c r="BQ6" s="36">
        <f t="shared" ref="BQ6:BY6" si="8">IF(BQ7="",NA(),BQ7)</f>
        <v>53.6</v>
      </c>
      <c r="BR6" s="36">
        <f t="shared" si="8"/>
        <v>59.58</v>
      </c>
      <c r="BS6" s="36">
        <f t="shared" si="8"/>
        <v>62.9</v>
      </c>
      <c r="BT6" s="36">
        <f t="shared" si="8"/>
        <v>58.84</v>
      </c>
      <c r="BU6" s="36">
        <f t="shared" si="8"/>
        <v>93.66</v>
      </c>
      <c r="BV6" s="36">
        <f t="shared" si="8"/>
        <v>92.76</v>
      </c>
      <c r="BW6" s="36">
        <f t="shared" si="8"/>
        <v>93.28</v>
      </c>
      <c r="BX6" s="36">
        <f t="shared" si="8"/>
        <v>87.51</v>
      </c>
      <c r="BY6" s="36">
        <f t="shared" si="8"/>
        <v>84.77</v>
      </c>
      <c r="BZ6" s="35" t="str">
        <f>IF(BZ7="","",IF(BZ7="-","【-】","【"&amp;SUBSTITUTE(TEXT(BZ7,"#,##0.00"),"-","△")&amp;"】"))</f>
        <v>【103.91】</v>
      </c>
      <c r="CA6" s="36">
        <f>IF(CA7="",NA(),CA7)</f>
        <v>501.61</v>
      </c>
      <c r="CB6" s="36">
        <f t="shared" ref="CB6:CJ6" si="9">IF(CB7="",NA(),CB7)</f>
        <v>512.41999999999996</v>
      </c>
      <c r="CC6" s="36">
        <f t="shared" si="9"/>
        <v>461.47</v>
      </c>
      <c r="CD6" s="36">
        <f t="shared" si="9"/>
        <v>435.62</v>
      </c>
      <c r="CE6" s="36">
        <f t="shared" si="9"/>
        <v>467.15</v>
      </c>
      <c r="CF6" s="36">
        <f t="shared" si="9"/>
        <v>208.21</v>
      </c>
      <c r="CG6" s="36">
        <f t="shared" si="9"/>
        <v>208.67</v>
      </c>
      <c r="CH6" s="36">
        <f t="shared" si="9"/>
        <v>208.29</v>
      </c>
      <c r="CI6" s="36">
        <f t="shared" si="9"/>
        <v>218.42</v>
      </c>
      <c r="CJ6" s="36">
        <f t="shared" si="9"/>
        <v>227.27</v>
      </c>
      <c r="CK6" s="35" t="str">
        <f>IF(CK7="","",IF(CK7="-","【-】","【"&amp;SUBSTITUTE(TEXT(CK7,"#,##0.00"),"-","△")&amp;"】"))</f>
        <v>【167.11】</v>
      </c>
      <c r="CL6" s="36">
        <f>IF(CL7="",NA(),CL7)</f>
        <v>67.540000000000006</v>
      </c>
      <c r="CM6" s="36">
        <f t="shared" ref="CM6:CU6" si="10">IF(CM7="",NA(),CM7)</f>
        <v>68.89</v>
      </c>
      <c r="CN6" s="36">
        <f t="shared" si="10"/>
        <v>71.67</v>
      </c>
      <c r="CO6" s="36">
        <f t="shared" si="10"/>
        <v>67.58</v>
      </c>
      <c r="CP6" s="36">
        <f t="shared" si="10"/>
        <v>69.47</v>
      </c>
      <c r="CQ6" s="36">
        <f t="shared" si="10"/>
        <v>49.22</v>
      </c>
      <c r="CR6" s="36">
        <f t="shared" si="10"/>
        <v>49.08</v>
      </c>
      <c r="CS6" s="36">
        <f t="shared" si="10"/>
        <v>49.32</v>
      </c>
      <c r="CT6" s="36">
        <f t="shared" si="10"/>
        <v>50.24</v>
      </c>
      <c r="CU6" s="36">
        <f t="shared" si="10"/>
        <v>50.29</v>
      </c>
      <c r="CV6" s="35" t="str">
        <f>IF(CV7="","",IF(CV7="-","【-】","【"&amp;SUBSTITUTE(TEXT(CV7,"#,##0.00"),"-","△")&amp;"】"))</f>
        <v>【60.27】</v>
      </c>
      <c r="CW6" s="36">
        <f>IF(CW7="",NA(),CW7)</f>
        <v>66.790000000000006</v>
      </c>
      <c r="CX6" s="36">
        <f t="shared" ref="CX6:DF6" si="11">IF(CX7="",NA(),CX7)</f>
        <v>66.25</v>
      </c>
      <c r="CY6" s="36">
        <f t="shared" si="11"/>
        <v>65.38</v>
      </c>
      <c r="CZ6" s="36">
        <f t="shared" si="11"/>
        <v>67.52</v>
      </c>
      <c r="DA6" s="36">
        <f t="shared" si="11"/>
        <v>65.680000000000007</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45.37</v>
      </c>
      <c r="DI6" s="36">
        <f t="shared" ref="DI6:DQ6" si="12">IF(DI7="",NA(),DI7)</f>
        <v>45.03</v>
      </c>
      <c r="DJ6" s="36">
        <f t="shared" si="12"/>
        <v>44.71</v>
      </c>
      <c r="DK6" s="36">
        <f t="shared" si="12"/>
        <v>46.71</v>
      </c>
      <c r="DL6" s="36">
        <f t="shared" si="12"/>
        <v>47.94</v>
      </c>
      <c r="DM6" s="36">
        <f t="shared" si="12"/>
        <v>46.12</v>
      </c>
      <c r="DN6" s="36">
        <f t="shared" si="12"/>
        <v>47.44</v>
      </c>
      <c r="DO6" s="36">
        <f t="shared" si="12"/>
        <v>48.3</v>
      </c>
      <c r="DP6" s="36">
        <f t="shared" si="12"/>
        <v>45.14</v>
      </c>
      <c r="DQ6" s="36">
        <f t="shared" si="12"/>
        <v>45.85</v>
      </c>
      <c r="DR6" s="35" t="str">
        <f>IF(DR7="","",IF(DR7="-","【-】","【"&amp;SUBSTITUTE(TEXT(DR7,"#,##0.00"),"-","△")&amp;"】"))</f>
        <v>【48.85】</v>
      </c>
      <c r="DS6" s="36">
        <f>IF(DS7="",NA(),DS7)</f>
        <v>1.04</v>
      </c>
      <c r="DT6" s="36">
        <f t="shared" ref="DT6:EB6" si="13">IF(DT7="",NA(),DT7)</f>
        <v>3.71</v>
      </c>
      <c r="DU6" s="36">
        <f t="shared" si="13"/>
        <v>6.56</v>
      </c>
      <c r="DV6" s="36">
        <f t="shared" si="13"/>
        <v>7.54</v>
      </c>
      <c r="DW6" s="36">
        <f t="shared" si="13"/>
        <v>6.73</v>
      </c>
      <c r="DX6" s="36">
        <f t="shared" si="13"/>
        <v>9.86</v>
      </c>
      <c r="DY6" s="36">
        <f t="shared" si="13"/>
        <v>11.16</v>
      </c>
      <c r="DZ6" s="36">
        <f t="shared" si="13"/>
        <v>12.43</v>
      </c>
      <c r="EA6" s="36">
        <f t="shared" si="13"/>
        <v>13.58</v>
      </c>
      <c r="EB6" s="36">
        <f t="shared" si="13"/>
        <v>14.13</v>
      </c>
      <c r="EC6" s="35" t="str">
        <f>IF(EC7="","",IF(EC7="-","【-】","【"&amp;SUBSTITUTE(TEXT(EC7,"#,##0.00"),"-","△")&amp;"】"))</f>
        <v>【17.80】</v>
      </c>
      <c r="ED6" s="36">
        <f>IF(ED7="",NA(),ED7)</f>
        <v>0.48</v>
      </c>
      <c r="EE6" s="36">
        <f t="shared" ref="EE6:EM6" si="14">IF(EE7="",NA(),EE7)</f>
        <v>0.93</v>
      </c>
      <c r="EF6" s="36">
        <f t="shared" si="14"/>
        <v>1.04</v>
      </c>
      <c r="EG6" s="36">
        <f t="shared" si="14"/>
        <v>0.55000000000000004</v>
      </c>
      <c r="EH6" s="36">
        <f t="shared" si="14"/>
        <v>0.98</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35017</v>
      </c>
      <c r="D7" s="38">
        <v>46</v>
      </c>
      <c r="E7" s="38">
        <v>1</v>
      </c>
      <c r="F7" s="38">
        <v>0</v>
      </c>
      <c r="G7" s="38">
        <v>1</v>
      </c>
      <c r="H7" s="38" t="s">
        <v>93</v>
      </c>
      <c r="I7" s="38" t="s">
        <v>94</v>
      </c>
      <c r="J7" s="38" t="s">
        <v>95</v>
      </c>
      <c r="K7" s="38" t="s">
        <v>96</v>
      </c>
      <c r="L7" s="38" t="s">
        <v>97</v>
      </c>
      <c r="M7" s="38" t="s">
        <v>98</v>
      </c>
      <c r="N7" s="39" t="s">
        <v>99</v>
      </c>
      <c r="O7" s="39">
        <v>57.17</v>
      </c>
      <c r="P7" s="39">
        <v>78.290000000000006</v>
      </c>
      <c r="Q7" s="39">
        <v>5010</v>
      </c>
      <c r="R7" s="39">
        <v>9193</v>
      </c>
      <c r="S7" s="39">
        <v>245.82</v>
      </c>
      <c r="T7" s="39">
        <v>37.4</v>
      </c>
      <c r="U7" s="39">
        <v>6908</v>
      </c>
      <c r="V7" s="39">
        <v>36.24</v>
      </c>
      <c r="W7" s="39">
        <v>190.62</v>
      </c>
      <c r="X7" s="39">
        <v>100.46</v>
      </c>
      <c r="Y7" s="39">
        <v>101.13</v>
      </c>
      <c r="Z7" s="39">
        <v>106.93</v>
      </c>
      <c r="AA7" s="39">
        <v>111.1</v>
      </c>
      <c r="AB7" s="39">
        <v>102.96</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741.36</v>
      </c>
      <c r="AU7" s="39">
        <v>695.15</v>
      </c>
      <c r="AV7" s="39">
        <v>653.52</v>
      </c>
      <c r="AW7" s="39">
        <v>686.53</v>
      </c>
      <c r="AX7" s="39">
        <v>651.73</v>
      </c>
      <c r="AY7" s="39">
        <v>434.72</v>
      </c>
      <c r="AZ7" s="39">
        <v>416.14</v>
      </c>
      <c r="BA7" s="39">
        <v>371.89</v>
      </c>
      <c r="BB7" s="39">
        <v>293.23</v>
      </c>
      <c r="BC7" s="39">
        <v>300.14</v>
      </c>
      <c r="BD7" s="39">
        <v>261.93</v>
      </c>
      <c r="BE7" s="39">
        <v>1593.74</v>
      </c>
      <c r="BF7" s="39">
        <v>1595.06</v>
      </c>
      <c r="BG7" s="39">
        <v>1542.04</v>
      </c>
      <c r="BH7" s="39">
        <v>1461.87</v>
      </c>
      <c r="BI7" s="39">
        <v>1412.62</v>
      </c>
      <c r="BJ7" s="39">
        <v>495.76</v>
      </c>
      <c r="BK7" s="39">
        <v>487.22</v>
      </c>
      <c r="BL7" s="39">
        <v>483.11</v>
      </c>
      <c r="BM7" s="39">
        <v>542.29999999999995</v>
      </c>
      <c r="BN7" s="39">
        <v>566.65</v>
      </c>
      <c r="BO7" s="39">
        <v>270.45999999999998</v>
      </c>
      <c r="BP7" s="39">
        <v>54.9</v>
      </c>
      <c r="BQ7" s="39">
        <v>53.6</v>
      </c>
      <c r="BR7" s="39">
        <v>59.58</v>
      </c>
      <c r="BS7" s="39">
        <v>62.9</v>
      </c>
      <c r="BT7" s="39">
        <v>58.84</v>
      </c>
      <c r="BU7" s="39">
        <v>93.66</v>
      </c>
      <c r="BV7" s="39">
        <v>92.76</v>
      </c>
      <c r="BW7" s="39">
        <v>93.28</v>
      </c>
      <c r="BX7" s="39">
        <v>87.51</v>
      </c>
      <c r="BY7" s="39">
        <v>84.77</v>
      </c>
      <c r="BZ7" s="39">
        <v>103.91</v>
      </c>
      <c r="CA7" s="39">
        <v>501.61</v>
      </c>
      <c r="CB7" s="39">
        <v>512.41999999999996</v>
      </c>
      <c r="CC7" s="39">
        <v>461.47</v>
      </c>
      <c r="CD7" s="39">
        <v>435.62</v>
      </c>
      <c r="CE7" s="39">
        <v>467.15</v>
      </c>
      <c r="CF7" s="39">
        <v>208.21</v>
      </c>
      <c r="CG7" s="39">
        <v>208.67</v>
      </c>
      <c r="CH7" s="39">
        <v>208.29</v>
      </c>
      <c r="CI7" s="39">
        <v>218.42</v>
      </c>
      <c r="CJ7" s="39">
        <v>227.27</v>
      </c>
      <c r="CK7" s="39">
        <v>167.11</v>
      </c>
      <c r="CL7" s="39">
        <v>67.540000000000006</v>
      </c>
      <c r="CM7" s="39">
        <v>68.89</v>
      </c>
      <c r="CN7" s="39">
        <v>71.67</v>
      </c>
      <c r="CO7" s="39">
        <v>67.58</v>
      </c>
      <c r="CP7" s="39">
        <v>69.47</v>
      </c>
      <c r="CQ7" s="39">
        <v>49.22</v>
      </c>
      <c r="CR7" s="39">
        <v>49.08</v>
      </c>
      <c r="CS7" s="39">
        <v>49.32</v>
      </c>
      <c r="CT7" s="39">
        <v>50.24</v>
      </c>
      <c r="CU7" s="39">
        <v>50.29</v>
      </c>
      <c r="CV7" s="39">
        <v>60.27</v>
      </c>
      <c r="CW7" s="39">
        <v>66.790000000000006</v>
      </c>
      <c r="CX7" s="39">
        <v>66.25</v>
      </c>
      <c r="CY7" s="39">
        <v>65.38</v>
      </c>
      <c r="CZ7" s="39">
        <v>67.52</v>
      </c>
      <c r="DA7" s="39">
        <v>65.680000000000007</v>
      </c>
      <c r="DB7" s="39">
        <v>79.48</v>
      </c>
      <c r="DC7" s="39">
        <v>79.3</v>
      </c>
      <c r="DD7" s="39">
        <v>79.34</v>
      </c>
      <c r="DE7" s="39">
        <v>78.650000000000006</v>
      </c>
      <c r="DF7" s="39">
        <v>77.73</v>
      </c>
      <c r="DG7" s="39">
        <v>89.92</v>
      </c>
      <c r="DH7" s="39">
        <v>45.37</v>
      </c>
      <c r="DI7" s="39">
        <v>45.03</v>
      </c>
      <c r="DJ7" s="39">
        <v>44.71</v>
      </c>
      <c r="DK7" s="39">
        <v>46.71</v>
      </c>
      <c r="DL7" s="39">
        <v>47.94</v>
      </c>
      <c r="DM7" s="39">
        <v>46.12</v>
      </c>
      <c r="DN7" s="39">
        <v>47.44</v>
      </c>
      <c r="DO7" s="39">
        <v>48.3</v>
      </c>
      <c r="DP7" s="39">
        <v>45.14</v>
      </c>
      <c r="DQ7" s="39">
        <v>45.85</v>
      </c>
      <c r="DR7" s="39">
        <v>48.85</v>
      </c>
      <c r="DS7" s="39">
        <v>1.04</v>
      </c>
      <c r="DT7" s="39">
        <v>3.71</v>
      </c>
      <c r="DU7" s="39">
        <v>6.56</v>
      </c>
      <c r="DV7" s="39">
        <v>7.54</v>
      </c>
      <c r="DW7" s="39">
        <v>6.73</v>
      </c>
      <c r="DX7" s="39">
        <v>9.86</v>
      </c>
      <c r="DY7" s="39">
        <v>11.16</v>
      </c>
      <c r="DZ7" s="39">
        <v>12.43</v>
      </c>
      <c r="EA7" s="39">
        <v>13.58</v>
      </c>
      <c r="EB7" s="39">
        <v>14.13</v>
      </c>
      <c r="EC7" s="39">
        <v>17.8</v>
      </c>
      <c r="ED7" s="39">
        <v>0.48</v>
      </c>
      <c r="EE7" s="39">
        <v>0.93</v>
      </c>
      <c r="EF7" s="39">
        <v>1.04</v>
      </c>
      <c r="EG7" s="39">
        <v>0.55000000000000004</v>
      </c>
      <c r="EH7" s="39">
        <v>0.98</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2020-01-16T05:51:25Z</cp:lastPrinted>
  <dcterms:created xsi:type="dcterms:W3CDTF">2019-12-05T04:09:01Z</dcterms:created>
  <dcterms:modified xsi:type="dcterms:W3CDTF">2020-01-16T05:51:42Z</dcterms:modified>
  <cp:category/>
</cp:coreProperties>
</file>