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53FL\terastation\soumu\総務グループ\財政データ\H31財政データ\H31地方公営企業関係\経営比較分析表\回答用\"/>
    </mc:Choice>
  </mc:AlternateContent>
  <workbookProtection workbookAlgorithmName="SHA-512" workbookHashValue="pybiWK0b0QMC8Zp0qWkzsdVNPuj/gJ3by2X1bOcSMsm/FWbAxd8eAiv2lDyvoCvr+zCz/N27TiwEzsnaP0JRuQ==" workbookSaltValue="Ea9vCFuhgDZsK84zaTfho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<sst xmlns="http://schemas.openxmlformats.org/spreadsheetml/2006/main" count="228" uniqueCount="114">
  <si>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</si>
  <si>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</si>
  <si>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</si>
  <si>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</si>
  <si>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</si>
  <si>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</si>
  <si>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</si>
  <si>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</si>
  <si>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</si>
  <si>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</si>
  <si>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</si>
  <si>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</si>
  <si>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</si>
  <si>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</si>
  <si>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</si>
  <si>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</si>
  <si>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</si>
  <si>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</si>
  <si>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</si>
  <si>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</si>
  <si>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</si>
  <si>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</si>
  <si>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</si>
  <si>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</si>
  <si>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</si>
  <si>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</si>
  <si>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</si>
  <si>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</si>
  <si>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</si>
  <si>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</si>
  <si>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</si>
  <si>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</si>
  <si>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</si>
  <si>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</si>
  <si>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</si>
  <si>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</si>
  <si>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</si>
  <si>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</si>
  <si>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</si>
  <si>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</si>
  <si>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</si>
  <si>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</si>
  <si>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</si>
  <si>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</si>
  <si>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</si>
  <si>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</si>
  <si>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</si>
  <si>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</si>
  <si>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</si>
  <si>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</si>
  <si>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</si>
  <si>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</si>
  <si>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</si>
  <si>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</si>
  <si>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</si>
  <si>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</si>
  <si>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</si>
  <si>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</si>
  <si>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</si>
  <si>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</si>
  <si>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</si>
  <si>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</si>
  <si>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</si>
  <si>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</si>
  <si>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</si>
  <si>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</si>
  <si>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</si>
  <si>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</si>
  <si>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</si>
  <si>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</si>
  <si>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</si>
  <si>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</si>
  <si>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</si>
  <si>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</si>
  <si>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</si>
  <si>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</si>
  <si>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</si>
  <si>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</si>
  <si>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</si>
  <si>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</si>
  <si>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</si>
  <si>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</si>
  <si>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</si>
  <si>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</si>
  <si>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</si>
  <si>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</si>
  <si>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</si>
  <si>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</si>
  <si>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</si>
  <si>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</si>
  <si>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</si>
  <si>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</si>
  <si>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</si>
  <si>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</si>
  <si>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</si>
  <si>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</si>
  <si>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</si>
  <si>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</si>
  <si>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軽米町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</si>
  <si>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</si>
  <si>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</si>
  <si>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</si>
  <si>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</si>
  <si>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</si>
  <si>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</si>
  <si>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</si>
  <si>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</si>
  <si>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</si>
  <si>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</si>
  <si>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</si>
  <si>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</si>
  <si>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FF0000"/>
        <rFont val="ＭＳ ゴシック"/>
        <family val="3"/>
        <charset val="128"/>
      </rPr>
      <t>　</t>
    </r>
    <r>
      <rPr>
        <sz val="11"/>
        <rFont val="ＭＳ ゴシック"/>
        <family val="3"/>
        <charset val="128"/>
      </rPr>
      <t>経営の健全性・効率性の向上を図るため、引き続き水洗化率（下水道接続人口）の増加に努め使用料収入の増額や契約方法の見直しを図り、費用の効率化に努めます。
　平成28年度に策定した「軽米町下水道事業経営戦略」を基本に、経営基盤の強化と財政マネジメントの向上に取り組みながら、下水道の施設整備計画の推進に努めます。</t>
    </r>
    <r>
      <rPr>
        <sz val="11"/>
        <color theme="1"/>
        <rFont val="ＭＳ ゴシック"/>
        <family val="3"/>
        <charset val="128"/>
      </rPr>
      <t xml:space="preserve">
　住民生活に不可欠な下水道事業について、持続可能な運営のために「経営状態の見える化」を目指すとともに、公営企業会計移行を進めて参ります。</t>
    </r>
    <rPh sb="1" eb="3">
      <t>ケイエイ</t>
    </rPh>
    <rPh sb="4" eb="6">
      <t>ケンゼン</t>
    </rPh>
    <rPh sb="6" eb="7">
      <t>セイ</t>
    </rPh>
    <rPh sb="8" eb="11">
      <t>コウリツセイ</t>
    </rPh>
    <rPh sb="12" eb="14">
      <t>コウジョウ</t>
    </rPh>
    <rPh sb="15" eb="16">
      <t>ハカ</t>
    </rPh>
    <rPh sb="20" eb="21">
      <t>ヒ</t>
    </rPh>
    <rPh sb="22" eb="23">
      <t>ツヅ</t>
    </rPh>
    <rPh sb="24" eb="27">
      <t>スイセンカ</t>
    </rPh>
    <rPh sb="27" eb="28">
      <t>リツ</t>
    </rPh>
    <rPh sb="29" eb="32">
      <t>ゲスイドウ</t>
    </rPh>
    <rPh sb="32" eb="34">
      <t>セツゾク</t>
    </rPh>
    <rPh sb="34" eb="36">
      <t>ジンコウ</t>
    </rPh>
    <rPh sb="38" eb="40">
      <t>ゾウカ</t>
    </rPh>
    <rPh sb="41" eb="42">
      <t>ツト</t>
    </rPh>
    <rPh sb="61" eb="62">
      <t>ハカ</t>
    </rPh>
    <rPh sb="69" eb="70">
      <t>カ</t>
    </rPh>
    <rPh sb="104" eb="106">
      <t>キホン</t>
    </rPh>
    <rPh sb="144" eb="146">
      <t>ケイカク</t>
    </rPh>
    <rPh sb="147" eb="149">
      <t>スイシン</t>
    </rPh>
    <rPh sb="176" eb="178">
      <t>ジゾク</t>
    </rPh>
    <rPh sb="178" eb="180">
      <t>カノウ</t>
    </rPh>
    <rPh sb="181" eb="183">
      <t>ウンエイ</t>
    </rPh>
    <rPh sb="199" eb="201">
      <t>メザ</t>
    </rPh>
    <rPh sb="216" eb="217">
      <t>スス</t>
    </rPh>
    <rPh sb="219" eb="220">
      <t>マイ</t>
    </rPh>
    <phoneticPr fontId="4"/>
  </si>
  <si>
    <t>　当町の施設は、供用開始から13年が経過しております。管渠については問題ありませんが、終末処理場である浄化センターの設備等については、精密機械であり、使用頻度による摩耗、劣化等を調査して、長寿命化させるための改築更新計画の検討に努めて参ります。</t>
    <rPh sb="1" eb="2">
      <t>トウ</t>
    </rPh>
    <rPh sb="2" eb="3">
      <t>マチ</t>
    </rPh>
    <rPh sb="4" eb="6">
      <t>シセツ</t>
    </rPh>
    <rPh sb="8" eb="10">
      <t>キョウヨウ</t>
    </rPh>
    <rPh sb="10" eb="12">
      <t>カイシ</t>
    </rPh>
    <rPh sb="16" eb="17">
      <t>ネン</t>
    </rPh>
    <rPh sb="18" eb="20">
      <t>ケイカ</t>
    </rPh>
    <rPh sb="27" eb="29">
      <t>カンキョ</t>
    </rPh>
    <rPh sb="34" eb="36">
      <t>モンダイ</t>
    </rPh>
    <rPh sb="43" eb="45">
      <t>シュウマツ</t>
    </rPh>
    <rPh sb="45" eb="48">
      <t>ショリジョウ</t>
    </rPh>
    <rPh sb="51" eb="53">
      <t>ジョウカ</t>
    </rPh>
    <rPh sb="58" eb="60">
      <t>セツビ</t>
    </rPh>
    <rPh sb="60" eb="61">
      <t>ナド</t>
    </rPh>
    <rPh sb="67" eb="69">
      <t>セイミツ</t>
    </rPh>
    <rPh sb="69" eb="71">
      <t>キカイ</t>
    </rPh>
    <rPh sb="75" eb="77">
      <t>シヨウ</t>
    </rPh>
    <rPh sb="77" eb="79">
      <t>ヒンド</t>
    </rPh>
    <rPh sb="82" eb="84">
      <t>マモウ</t>
    </rPh>
    <rPh sb="85" eb="87">
      <t>レッカ</t>
    </rPh>
    <rPh sb="87" eb="88">
      <t>ナド</t>
    </rPh>
    <rPh sb="89" eb="91">
      <t>チョウサ</t>
    </rPh>
    <rPh sb="94" eb="97">
      <t>チョウジュミョウ</t>
    </rPh>
    <rPh sb="97" eb="98">
      <t>カ</t>
    </rPh>
    <rPh sb="104" eb="106">
      <t>カイチク</t>
    </rPh>
    <rPh sb="106" eb="108">
      <t>コウシン</t>
    </rPh>
    <rPh sb="108" eb="110">
      <t>ケイカク</t>
    </rPh>
    <rPh sb="111" eb="113">
      <t>ケントウ</t>
    </rPh>
    <rPh sb="114" eb="115">
      <t>ツト</t>
    </rPh>
    <rPh sb="117" eb="118">
      <t>マイ</t>
    </rPh>
    <phoneticPr fontId="4"/>
  </si>
  <si>
    <r>
      <t xml:space="preserve"> 当町の下水道事業は、平成18年度の供用開始から13年経過しているものの、概成に向け整備中であることから接続率が低く、水洗化率も低くなっています。したがって、施設利用率も低い状態です。 
  平成29年度決算より一般会計繰入基準額を見直したため、単年度収支において総収入は一般会計からの繰入れ額によってほとんど賄われ、収益的収支比率が前年度同様黒字となりました。しかし、</t>
    </r>
    <r>
      <rPr>
        <sz val="11"/>
        <rFont val="ＭＳ ゴシック"/>
        <family val="3"/>
        <charset val="128"/>
      </rPr>
      <t>汚水処理原価が業務委託料増等により上昇、経費回収率はわずかに減少しました。
　</t>
    </r>
    <r>
      <rPr>
        <sz val="11"/>
        <color theme="1"/>
        <rFont val="ＭＳ ゴシック"/>
        <family val="3"/>
        <charset val="128"/>
      </rPr>
      <t>施設整備のための財源の一部である企業債借入残高は、繰入基準額の見直しにより、一般会計からの負担によって全て賄われますが、今後も将来の利用者の負担を考慮し借入額が膨らまないように運営実態を把握し効率的な事業計画を進めて参ります。</t>
    </r>
    <rPh sb="1" eb="2">
      <t>トウ</t>
    </rPh>
    <rPh sb="2" eb="3">
      <t>マチ</t>
    </rPh>
    <rPh sb="4" eb="7">
      <t>ゲスイドウ</t>
    </rPh>
    <rPh sb="7" eb="9">
      <t>ジギョウ</t>
    </rPh>
    <rPh sb="11" eb="13">
      <t>ヘイセイ</t>
    </rPh>
    <rPh sb="15" eb="17">
      <t>ネンド</t>
    </rPh>
    <rPh sb="18" eb="20">
      <t>キョウヨウ</t>
    </rPh>
    <rPh sb="20" eb="22">
      <t>カイシ</t>
    </rPh>
    <rPh sb="26" eb="27">
      <t>ネン</t>
    </rPh>
    <rPh sb="27" eb="29">
      <t>ケイカ</t>
    </rPh>
    <rPh sb="37" eb="39">
      <t>ガイセイ</t>
    </rPh>
    <rPh sb="40" eb="41">
      <t>ム</t>
    </rPh>
    <rPh sb="42" eb="45">
      <t>セイビチュウ</t>
    </rPh>
    <rPh sb="52" eb="54">
      <t>セツゾク</t>
    </rPh>
    <rPh sb="54" eb="55">
      <t>リツ</t>
    </rPh>
    <rPh sb="56" eb="57">
      <t>ヒク</t>
    </rPh>
    <rPh sb="59" eb="62">
      <t>スイセンカ</t>
    </rPh>
    <rPh sb="62" eb="63">
      <t>リツ</t>
    </rPh>
    <rPh sb="64" eb="65">
      <t>ヒク</t>
    </rPh>
    <rPh sb="79" eb="81">
      <t>シセツ</t>
    </rPh>
    <rPh sb="81" eb="83">
      <t>リヨウ</t>
    </rPh>
    <rPh sb="83" eb="84">
      <t>リツ</t>
    </rPh>
    <rPh sb="85" eb="86">
      <t>ヒク</t>
    </rPh>
    <rPh sb="87" eb="89">
      <t>ジョウタイ</t>
    </rPh>
    <rPh sb="96" eb="98">
      <t>ヘイセイ</t>
    </rPh>
    <rPh sb="100" eb="102">
      <t>ネンド</t>
    </rPh>
    <rPh sb="102" eb="104">
      <t>ケッサン</t>
    </rPh>
    <rPh sb="106" eb="108">
      <t>イッパン</t>
    </rPh>
    <rPh sb="108" eb="110">
      <t>カイケイ</t>
    </rPh>
    <rPh sb="110" eb="112">
      <t>クリイレ</t>
    </rPh>
    <rPh sb="112" eb="115">
      <t>キジュンガク</t>
    </rPh>
    <rPh sb="116" eb="118">
      <t>ミナオ</t>
    </rPh>
    <rPh sb="123" eb="126">
      <t>タンネンド</t>
    </rPh>
    <rPh sb="126" eb="128">
      <t>シュウシ</t>
    </rPh>
    <rPh sb="132" eb="133">
      <t>ソウ</t>
    </rPh>
    <rPh sb="133" eb="135">
      <t>シュウニュウ</t>
    </rPh>
    <rPh sb="136" eb="138">
      <t>イッパン</t>
    </rPh>
    <rPh sb="138" eb="140">
      <t>カイケイ</t>
    </rPh>
    <rPh sb="143" eb="144">
      <t>ク</t>
    </rPh>
    <rPh sb="144" eb="145">
      <t>イ</t>
    </rPh>
    <rPh sb="146" eb="147">
      <t>ガク</t>
    </rPh>
    <rPh sb="155" eb="156">
      <t>マカナ</t>
    </rPh>
    <rPh sb="159" eb="161">
      <t>シュウエキ</t>
    </rPh>
    <rPh sb="161" eb="162">
      <t>テキ</t>
    </rPh>
    <rPh sb="162" eb="164">
      <t>シュウシ</t>
    </rPh>
    <rPh sb="164" eb="166">
      <t>ヒリツ</t>
    </rPh>
    <rPh sb="167" eb="170">
      <t>ゼンネンド</t>
    </rPh>
    <rPh sb="170" eb="172">
      <t>ドウヨウ</t>
    </rPh>
    <rPh sb="172" eb="174">
      <t>クロジ</t>
    </rPh>
    <rPh sb="192" eb="194">
      <t>ギョウム</t>
    </rPh>
    <rPh sb="194" eb="197">
      <t>イタクリョウ</t>
    </rPh>
    <rPh sb="197" eb="198">
      <t>ゾウ</t>
    </rPh>
    <rPh sb="198" eb="199">
      <t>トウ</t>
    </rPh>
    <rPh sb="202" eb="204">
      <t>ジョウショウ</t>
    </rPh>
    <rPh sb="215" eb="217">
      <t>ゲンショウ</t>
    </rPh>
    <rPh sb="249" eb="251">
      <t>クリイレ</t>
    </rPh>
    <rPh sb="251" eb="254">
      <t>キジュンガク</t>
    </rPh>
    <rPh sb="255" eb="257">
      <t>ミナオ</t>
    </rPh>
    <rPh sb="275" eb="276">
      <t>スベ</t>
    </rPh>
    <rPh sb="287" eb="289">
      <t>ショウライ</t>
    </rPh>
    <rPh sb="290" eb="293">
      <t>リヨウシャ</t>
    </rPh>
    <rPh sb="294" eb="296">
      <t>フタン</t>
    </rPh>
    <rPh sb="297" eb="299">
      <t>コウリョ</t>
    </rPh>
    <rPh sb="304" eb="305">
      <t>フク</t>
    </rPh>
    <rPh sb="329" eb="330">
      <t>スス</t>
    </rPh>
    <rPh sb="332" eb="333">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</si>
</sst>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EC-43C7-9D71-8C4F6F811698}"/>
            </c:ext>
          </c:extLst>
        </c:ser>
        <c:dLbls>
          <c:showLegendKey val="0"/>
          <c:showVal val="0"/>
          <c:showCatName val="0"/>
          <c:showSerName val="0"/>
          <c:showPercent val="0"/>
          <c:showBubbleSize val="0"/>
        </c:dLbls>
        <c:gapWidth val="150"/>
        <c:axId val="335713384"/>
        <c:axId val="3327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ABEC-43C7-9D71-8C4F6F811698}"/>
            </c:ext>
          </c:extLst>
        </c:ser>
        <c:dLbls>
          <c:showLegendKey val="0"/>
          <c:showVal val="0"/>
          <c:showCatName val="0"/>
          <c:showSerName val="0"/>
          <c:showPercent val="0"/>
          <c:showBubbleSize val="0"/>
        </c:dLbls>
        <c:marker val="1"/>
        <c:smooth val="0"/>
        <c:axId val="335713384"/>
        <c:axId val="332733744"/>
      </c:lineChart>
      <c:dateAx>
        <c:axId val="335713384"/>
        <c:scaling>
          <c:orientation val="minMax"/>
        </c:scaling>
        <c:delete val="1"/>
        <c:axPos val="b"/>
        <c:numFmt formatCode="ge" sourceLinked="1"/>
        <c:majorTickMark val="none"/>
        <c:minorTickMark val="none"/>
        <c:tickLblPos val="none"/>
        <c:crossAx val="332733744"/>
        <c:crosses val="autoZero"/>
        <c:auto val="1"/>
        <c:lblOffset val="100"/>
        <c:baseTimeUnit val="years"/>
      </c:dateAx>
      <c:valAx>
        <c:axId val="3327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1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23.3</c:v>
                </c:pt>
                <c:pt idx="1">
                  <c:v>23.5</c:v>
                </c:pt>
                <c:pt idx="2">
                  <c:v>24.2</c:v>
                </c:pt>
                <c:pt idx="3">
                  <c:v>27.3</c:v>
                </c:pt>
                <c:pt idx="4">
                  <c:v>27.9</c:v>
                </c:pt>
              </c:numCache>
            </c:numRef>
          </c:val>
          <c:extLst xmlns:c16r2="http://schemas.microsoft.com/office/drawing/2015/06/chart">
            <c:ext xmlns:c16="http://schemas.microsoft.com/office/drawing/2014/chart" uri="{C3380CC4-5D6E-409C-BE32-E72D297353CC}">
              <c16:uniqueId val="{00000000-750C-46A1-A7BA-133AAE7227E8}"/>
            </c:ext>
          </c:extLst>
        </c:ser>
        <c:dLbls>
          <c:showLegendKey val="0"/>
          <c:showVal val="0"/>
          <c:showCatName val="0"/>
          <c:showSerName val="0"/>
          <c:showPercent val="0"/>
          <c:showBubbleSize val="0"/>
        </c:dLbls>
        <c:gapWidth val="150"/>
        <c:axId val="334330016"/>
        <c:axId val="33433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750C-46A1-A7BA-133AAE7227E8}"/>
            </c:ext>
          </c:extLst>
        </c:ser>
        <c:dLbls>
          <c:showLegendKey val="0"/>
          <c:showVal val="0"/>
          <c:showCatName val="0"/>
          <c:showSerName val="0"/>
          <c:showPercent val="0"/>
          <c:showBubbleSize val="0"/>
        </c:dLbls>
        <c:marker val="1"/>
        <c:smooth val="0"/>
        <c:axId val="334330016"/>
        <c:axId val="334331192"/>
      </c:lineChart>
      <c:dateAx>
        <c:axId val="334330016"/>
        <c:scaling>
          <c:orientation val="minMax"/>
        </c:scaling>
        <c:delete val="1"/>
        <c:axPos val="b"/>
        <c:numFmt formatCode="ge" sourceLinked="1"/>
        <c:majorTickMark val="none"/>
        <c:minorTickMark val="none"/>
        <c:tickLblPos val="none"/>
        <c:crossAx val="334331192"/>
        <c:crosses val="autoZero"/>
        <c:auto val="1"/>
        <c:lblOffset val="100"/>
        <c:baseTimeUnit val="years"/>
      </c:dateAx>
      <c:valAx>
        <c:axId val="33433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36.18</c:v>
                </c:pt>
                <c:pt idx="1">
                  <c:v>36.96</c:v>
                </c:pt>
                <c:pt idx="2">
                  <c:v>41.61</c:v>
                </c:pt>
                <c:pt idx="3">
                  <c:v>42.93</c:v>
                </c:pt>
                <c:pt idx="4">
                  <c:v>45.02</c:v>
                </c:pt>
              </c:numCache>
            </c:numRef>
          </c:val>
          <c:extLst xmlns:c16r2="http://schemas.microsoft.com/office/drawing/2015/06/chart">
            <c:ext xmlns:c16="http://schemas.microsoft.com/office/drawing/2014/chart" uri="{C3380CC4-5D6E-409C-BE32-E72D297353CC}">
              <c16:uniqueId val="{00000000-70EB-4C55-B113-CC750F73BCED}"/>
            </c:ext>
          </c:extLst>
        </c:ser>
        <c:dLbls>
          <c:showLegendKey val="0"/>
          <c:showVal val="0"/>
          <c:showCatName val="0"/>
          <c:showSerName val="0"/>
          <c:showPercent val="0"/>
          <c:showBubbleSize val="0"/>
        </c:dLbls>
        <c:gapWidth val="150"/>
        <c:axId val="325193000"/>
        <c:axId val="32519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70EB-4C55-B113-CC750F73BCED}"/>
            </c:ext>
          </c:extLst>
        </c:ser>
        <c:dLbls>
          <c:showLegendKey val="0"/>
          <c:showVal val="0"/>
          <c:showCatName val="0"/>
          <c:showSerName val="0"/>
          <c:showPercent val="0"/>
          <c:showBubbleSize val="0"/>
        </c:dLbls>
        <c:marker val="1"/>
        <c:smooth val="0"/>
        <c:axId val="325193000"/>
        <c:axId val="325194568"/>
      </c:lineChart>
      <c:dateAx>
        <c:axId val="325193000"/>
        <c:scaling>
          <c:orientation val="minMax"/>
        </c:scaling>
        <c:delete val="1"/>
        <c:axPos val="b"/>
        <c:numFmt formatCode="ge" sourceLinked="1"/>
        <c:majorTickMark val="none"/>
        <c:minorTickMark val="none"/>
        <c:tickLblPos val="none"/>
        <c:crossAx val="325194568"/>
        <c:crosses val="autoZero"/>
        <c:auto val="1"/>
        <c:lblOffset val="100"/>
        <c:baseTimeUnit val="years"/>
      </c:dateAx>
      <c:valAx>
        <c:axId val="32519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9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53.17</c:v>
                </c:pt>
                <c:pt idx="1">
                  <c:v>66.34</c:v>
                </c:pt>
                <c:pt idx="2">
                  <c:v>67.66</c:v>
                </c:pt>
                <c:pt idx="3">
                  <c:v>100.1</c:v>
                </c:pt>
                <c:pt idx="4">
                  <c:v>100.09</c:v>
                </c:pt>
              </c:numCache>
            </c:numRef>
          </c:val>
          <c:extLst xmlns:c16r2="http://schemas.microsoft.com/office/drawing/2015/06/chart">
            <c:ext xmlns:c16="http://schemas.microsoft.com/office/drawing/2014/chart" uri="{C3380CC4-5D6E-409C-BE32-E72D297353CC}">
              <c16:uniqueId val="{00000000-BEB2-4B1E-B529-C1C0BBC250ED}"/>
            </c:ext>
          </c:extLst>
        </c:ser>
        <c:dLbls>
          <c:showLegendKey val="0"/>
          <c:showVal val="0"/>
          <c:showCatName val="0"/>
          <c:showSerName val="0"/>
          <c:showPercent val="0"/>
          <c:showBubbleSize val="0"/>
        </c:dLbls>
        <c:gapWidth val="150"/>
        <c:axId val="332740800"/>
        <c:axId val="33273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B2-4B1E-B529-C1C0BBC250ED}"/>
            </c:ext>
          </c:extLst>
        </c:ser>
        <c:dLbls>
          <c:showLegendKey val="0"/>
          <c:showVal val="0"/>
          <c:showCatName val="0"/>
          <c:showSerName val="0"/>
          <c:showPercent val="0"/>
          <c:showBubbleSize val="0"/>
        </c:dLbls>
        <c:marker val="1"/>
        <c:smooth val="0"/>
        <c:axId val="332740800"/>
        <c:axId val="332734136"/>
      </c:lineChart>
      <c:dateAx>
        <c:axId val="332740800"/>
        <c:scaling>
          <c:orientation val="minMax"/>
        </c:scaling>
        <c:delete val="1"/>
        <c:axPos val="b"/>
        <c:numFmt formatCode="ge" sourceLinked="1"/>
        <c:majorTickMark val="none"/>
        <c:minorTickMark val="none"/>
        <c:tickLblPos val="none"/>
        <c:crossAx val="332734136"/>
        <c:crosses val="autoZero"/>
        <c:auto val="1"/>
        <c:lblOffset val="100"/>
        <c:baseTimeUnit val="years"/>
      </c:dateAx>
      <c:valAx>
        <c:axId val="33273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D4-443C-8D1F-AE5F951604BD}"/>
            </c:ext>
          </c:extLst>
        </c:ser>
        <c:dLbls>
          <c:showLegendKey val="0"/>
          <c:showVal val="0"/>
          <c:showCatName val="0"/>
          <c:showSerName val="0"/>
          <c:showPercent val="0"/>
          <c:showBubbleSize val="0"/>
        </c:dLbls>
        <c:gapWidth val="150"/>
        <c:axId val="332736488"/>
        <c:axId val="3327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D4-443C-8D1F-AE5F951604BD}"/>
            </c:ext>
          </c:extLst>
        </c:ser>
        <c:dLbls>
          <c:showLegendKey val="0"/>
          <c:showVal val="0"/>
          <c:showCatName val="0"/>
          <c:showSerName val="0"/>
          <c:showPercent val="0"/>
          <c:showBubbleSize val="0"/>
        </c:dLbls>
        <c:marker val="1"/>
        <c:smooth val="0"/>
        <c:axId val="332736488"/>
        <c:axId val="332734528"/>
      </c:lineChart>
      <c:dateAx>
        <c:axId val="332736488"/>
        <c:scaling>
          <c:orientation val="minMax"/>
        </c:scaling>
        <c:delete val="1"/>
        <c:axPos val="b"/>
        <c:numFmt formatCode="ge" sourceLinked="1"/>
        <c:majorTickMark val="none"/>
        <c:minorTickMark val="none"/>
        <c:tickLblPos val="none"/>
        <c:crossAx val="332734528"/>
        <c:crosses val="autoZero"/>
        <c:auto val="1"/>
        <c:lblOffset val="100"/>
        <c:baseTimeUnit val="years"/>
      </c:dateAx>
      <c:valAx>
        <c:axId val="3327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3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11-409B-86C4-94476F20F6A4}"/>
            </c:ext>
          </c:extLst>
        </c:ser>
        <c:dLbls>
          <c:showLegendKey val="0"/>
          <c:showVal val="0"/>
          <c:showCatName val="0"/>
          <c:showSerName val="0"/>
          <c:showPercent val="0"/>
          <c:showBubbleSize val="0"/>
        </c:dLbls>
        <c:gapWidth val="150"/>
        <c:axId val="332740408"/>
        <c:axId val="33273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11-409B-86C4-94476F20F6A4}"/>
            </c:ext>
          </c:extLst>
        </c:ser>
        <c:dLbls>
          <c:showLegendKey val="0"/>
          <c:showVal val="0"/>
          <c:showCatName val="0"/>
          <c:showSerName val="0"/>
          <c:showPercent val="0"/>
          <c:showBubbleSize val="0"/>
        </c:dLbls>
        <c:marker val="1"/>
        <c:smooth val="0"/>
        <c:axId val="332740408"/>
        <c:axId val="332734920"/>
      </c:lineChart>
      <c:dateAx>
        <c:axId val="332740408"/>
        <c:scaling>
          <c:orientation val="minMax"/>
        </c:scaling>
        <c:delete val="1"/>
        <c:axPos val="b"/>
        <c:numFmt formatCode="ge" sourceLinked="1"/>
        <c:majorTickMark val="none"/>
        <c:minorTickMark val="none"/>
        <c:tickLblPos val="none"/>
        <c:crossAx val="332734920"/>
        <c:crosses val="autoZero"/>
        <c:auto val="1"/>
        <c:lblOffset val="100"/>
        <c:baseTimeUnit val="years"/>
      </c:dateAx>
      <c:valAx>
        <c:axId val="33273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4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65-4686-B359-FD34289DD38D}"/>
            </c:ext>
          </c:extLst>
        </c:ser>
        <c:dLbls>
          <c:showLegendKey val="0"/>
          <c:showVal val="0"/>
          <c:showCatName val="0"/>
          <c:showSerName val="0"/>
          <c:showPercent val="0"/>
          <c:showBubbleSize val="0"/>
        </c:dLbls>
        <c:gapWidth val="150"/>
        <c:axId val="332735312"/>
        <c:axId val="3327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65-4686-B359-FD34289DD38D}"/>
            </c:ext>
          </c:extLst>
        </c:ser>
        <c:dLbls>
          <c:showLegendKey val="0"/>
          <c:showVal val="0"/>
          <c:showCatName val="0"/>
          <c:showSerName val="0"/>
          <c:showPercent val="0"/>
          <c:showBubbleSize val="0"/>
        </c:dLbls>
        <c:marker val="1"/>
        <c:smooth val="0"/>
        <c:axId val="332735312"/>
        <c:axId val="332736096"/>
      </c:lineChart>
      <c:dateAx>
        <c:axId val="332735312"/>
        <c:scaling>
          <c:orientation val="minMax"/>
        </c:scaling>
        <c:delete val="1"/>
        <c:axPos val="b"/>
        <c:numFmt formatCode="ge" sourceLinked="1"/>
        <c:majorTickMark val="none"/>
        <c:minorTickMark val="none"/>
        <c:tickLblPos val="none"/>
        <c:crossAx val="332736096"/>
        <c:crosses val="autoZero"/>
        <c:auto val="1"/>
        <c:lblOffset val="100"/>
        <c:baseTimeUnit val="years"/>
      </c:dateAx>
      <c:valAx>
        <c:axId val="3327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3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69-423C-A684-4DD2FC75A1DC}"/>
            </c:ext>
          </c:extLst>
        </c:ser>
        <c:dLbls>
          <c:showLegendKey val="0"/>
          <c:showVal val="0"/>
          <c:showCatName val="0"/>
          <c:showSerName val="0"/>
          <c:showPercent val="0"/>
          <c:showBubbleSize val="0"/>
        </c:dLbls>
        <c:gapWidth val="150"/>
        <c:axId val="334327664"/>
        <c:axId val="3343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69-423C-A684-4DD2FC75A1DC}"/>
            </c:ext>
          </c:extLst>
        </c:ser>
        <c:dLbls>
          <c:showLegendKey val="0"/>
          <c:showVal val="0"/>
          <c:showCatName val="0"/>
          <c:showSerName val="0"/>
          <c:showPercent val="0"/>
          <c:showBubbleSize val="0"/>
        </c:dLbls>
        <c:marker val="1"/>
        <c:smooth val="0"/>
        <c:axId val="334327664"/>
        <c:axId val="334323744"/>
      </c:lineChart>
      <c:dateAx>
        <c:axId val="334327664"/>
        <c:scaling>
          <c:orientation val="minMax"/>
        </c:scaling>
        <c:delete val="1"/>
        <c:axPos val="b"/>
        <c:numFmt formatCode="ge" sourceLinked="1"/>
        <c:majorTickMark val="none"/>
        <c:minorTickMark val="none"/>
        <c:tickLblPos val="none"/>
        <c:crossAx val="334323744"/>
        <c:crosses val="autoZero"/>
        <c:auto val="1"/>
        <c:lblOffset val="100"/>
        <c:baseTimeUnit val="years"/>
      </c:dateAx>
      <c:valAx>
        <c:axId val="3343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2790.65</c:v>
                </c:pt>
                <c:pt idx="1">
                  <c:v>2619.1999999999998</c:v>
                </c:pt>
                <c:pt idx="2">
                  <c:v>2528.83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FF8-487E-A982-A7A34899BB93}"/>
            </c:ext>
          </c:extLst>
        </c:ser>
        <c:dLbls>
          <c:showLegendKey val="0"/>
          <c:showVal val="0"/>
          <c:showCatName val="0"/>
          <c:showSerName val="0"/>
          <c:showPercent val="0"/>
          <c:showBubbleSize val="0"/>
        </c:dLbls>
        <c:gapWidth val="150"/>
        <c:axId val="334327272"/>
        <c:axId val="33432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8FF8-487E-A982-A7A34899BB93}"/>
            </c:ext>
          </c:extLst>
        </c:ser>
        <c:dLbls>
          <c:showLegendKey val="0"/>
          <c:showVal val="0"/>
          <c:showCatName val="0"/>
          <c:showSerName val="0"/>
          <c:showPercent val="0"/>
          <c:showBubbleSize val="0"/>
        </c:dLbls>
        <c:marker val="1"/>
        <c:smooth val="0"/>
        <c:axId val="334327272"/>
        <c:axId val="334325704"/>
      </c:lineChart>
      <c:dateAx>
        <c:axId val="334327272"/>
        <c:scaling>
          <c:orientation val="minMax"/>
        </c:scaling>
        <c:delete val="1"/>
        <c:axPos val="b"/>
        <c:numFmt formatCode="ge" sourceLinked="1"/>
        <c:majorTickMark val="none"/>
        <c:minorTickMark val="none"/>
        <c:tickLblPos val="none"/>
        <c:crossAx val="334325704"/>
        <c:crosses val="autoZero"/>
        <c:auto val="1"/>
        <c:lblOffset val="100"/>
        <c:baseTimeUnit val="years"/>
      </c:dateAx>
      <c:valAx>
        <c:axId val="33432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2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41.55</c:v>
                </c:pt>
                <c:pt idx="1">
                  <c:v>43.03</c:v>
                </c:pt>
                <c:pt idx="2">
                  <c:v>43.09</c:v>
                </c:pt>
                <c:pt idx="3">
                  <c:v>81.91</c:v>
                </c:pt>
                <c:pt idx="4">
                  <c:v>81.260000000000005</c:v>
                </c:pt>
              </c:numCache>
            </c:numRef>
          </c:val>
          <c:extLst xmlns:c16r2="http://schemas.microsoft.com/office/drawing/2015/06/chart">
            <c:ext xmlns:c16="http://schemas.microsoft.com/office/drawing/2014/chart" uri="{C3380CC4-5D6E-409C-BE32-E72D297353CC}">
              <c16:uniqueId val="{00000000-5A9D-4BD3-A7EC-573C42ED4183}"/>
            </c:ext>
          </c:extLst>
        </c:ser>
        <c:dLbls>
          <c:showLegendKey val="0"/>
          <c:showVal val="0"/>
          <c:showCatName val="0"/>
          <c:showSerName val="0"/>
          <c:showPercent val="0"/>
          <c:showBubbleSize val="0"/>
        </c:dLbls>
        <c:gapWidth val="150"/>
        <c:axId val="334329232"/>
        <c:axId val="33432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5A9D-4BD3-A7EC-573C42ED4183}"/>
            </c:ext>
          </c:extLst>
        </c:ser>
        <c:dLbls>
          <c:showLegendKey val="0"/>
          <c:showVal val="0"/>
          <c:showCatName val="0"/>
          <c:showSerName val="0"/>
          <c:showPercent val="0"/>
          <c:showBubbleSize val="0"/>
        </c:dLbls>
        <c:marker val="1"/>
        <c:smooth val="0"/>
        <c:axId val="334329232"/>
        <c:axId val="334324528"/>
      </c:lineChart>
      <c:dateAx>
        <c:axId val="334329232"/>
        <c:scaling>
          <c:orientation val="minMax"/>
        </c:scaling>
        <c:delete val="1"/>
        <c:axPos val="b"/>
        <c:numFmt formatCode="ge" sourceLinked="1"/>
        <c:majorTickMark val="none"/>
        <c:minorTickMark val="none"/>
        <c:tickLblPos val="none"/>
        <c:crossAx val="334324528"/>
        <c:crosses val="autoZero"/>
        <c:auto val="1"/>
        <c:lblOffset val="100"/>
        <c:baseTimeUnit val="years"/>
      </c:dateAx>
      <c:valAx>
        <c:axId val="3343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588.08000000000004</c:v>
                </c:pt>
                <c:pt idx="1">
                  <c:v>572.79</c:v>
                </c:pt>
                <c:pt idx="2">
                  <c:v>577.47</c:v>
                </c:pt>
                <c:pt idx="3">
                  <c:v>295.89999999999998</c:v>
                </c:pt>
                <c:pt idx="4">
                  <c:v>302.58999999999997</c:v>
                </c:pt>
              </c:numCache>
            </c:numRef>
          </c:val>
          <c:extLst xmlns:c16r2="http://schemas.microsoft.com/office/drawing/2015/06/chart">
            <c:ext xmlns:c16="http://schemas.microsoft.com/office/drawing/2014/chart" uri="{C3380CC4-5D6E-409C-BE32-E72D297353CC}">
              <c16:uniqueId val="{00000000-BF1E-4CC5-AE1E-71CC1A81E12B}"/>
            </c:ext>
          </c:extLst>
        </c:ser>
        <c:dLbls>
          <c:showLegendKey val="0"/>
          <c:showVal val="0"/>
          <c:showCatName val="0"/>
          <c:showSerName val="0"/>
          <c:showPercent val="0"/>
          <c:showBubbleSize val="0"/>
        </c:dLbls>
        <c:gapWidth val="150"/>
        <c:axId val="334330800"/>
        <c:axId val="33432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BF1E-4CC5-AE1E-71CC1A81E12B}"/>
            </c:ext>
          </c:extLst>
        </c:ser>
        <c:dLbls>
          <c:showLegendKey val="0"/>
          <c:showVal val="0"/>
          <c:showCatName val="0"/>
          <c:showSerName val="0"/>
          <c:showPercent val="0"/>
          <c:showBubbleSize val="0"/>
        </c:dLbls>
        <c:marker val="1"/>
        <c:smooth val="0"/>
        <c:axId val="334330800"/>
        <c:axId val="334326488"/>
      </c:lineChart>
      <c:dateAx>
        <c:axId val="334330800"/>
        <c:scaling>
          <c:orientation val="minMax"/>
        </c:scaling>
        <c:delete val="1"/>
        <c:axPos val="b"/>
        <c:numFmt formatCode="ge" sourceLinked="1"/>
        <c:majorTickMark val="none"/>
        <c:minorTickMark val="none"/>
        <c:tickLblPos val="none"/>
        <c:crossAx val="334326488"/>
        <c:crosses val="autoZero"/>
        <c:auto val="1"/>
        <c:lblOffset val="100"/>
        <c:baseTimeUnit val="years"/>
      </c:dateAx>
      <c:valAx>
        <c:axId val="33432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軽米町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9193</v>
      </c>
      <c r="AM8" s="68"/>
      <c r="AN8" s="68"/>
      <c r="AO8" s="68"/>
      <c r="AP8" s="68"/>
      <c r="AQ8" s="68"/>
      <c r="AR8" s="68"/>
      <c r="AS8" s="68"/>
      <c r="AT8" s="67">
        <f>データ!T6</f>
        <v>245.82</v>
      </c>
      <c r="AU8" s="67"/>
      <c r="AV8" s="67"/>
      <c r="AW8" s="67"/>
      <c r="AX8" s="67"/>
      <c r="AY8" s="67"/>
      <c r="AZ8" s="67"/>
      <c r="BA8" s="67"/>
      <c r="BB8" s="67">
        <f>データ!U6</f>
        <v>37.4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29.92</v>
      </c>
      <c r="Q10" s="67"/>
      <c r="R10" s="67"/>
      <c r="S10" s="67"/>
      <c r="T10" s="67"/>
      <c r="U10" s="67"/>
      <c r="V10" s="67"/>
      <c r="W10" s="67">
        <f>データ!Q6</f>
        <v>97.1</v>
      </c>
      <c r="X10" s="67"/>
      <c r="Y10" s="67"/>
      <c r="Z10" s="67"/>
      <c r="AA10" s="67"/>
      <c r="AB10" s="67"/>
      <c r="AC10" s="67"/>
      <c r="AD10" s="68">
        <f>データ!R6</f>
        <v>4320</v>
      </c>
      <c r="AE10" s="68"/>
      <c r="AF10" s="68"/>
      <c r="AG10" s="68"/>
      <c r="AH10" s="68"/>
      <c r="AI10" s="68"/>
      <c r="AJ10" s="68"/>
      <c r="AK10" s="2"/>
      <c r="AL10" s="68">
        <f>データ!V6</f>
        <v>2719</v>
      </c>
      <c r="AM10" s="68"/>
      <c r="AN10" s="68"/>
      <c r="AO10" s="68"/>
      <c r="AP10" s="68"/>
      <c r="AQ10" s="68"/>
      <c r="AR10" s="68"/>
      <c r="AS10" s="68"/>
      <c r="AT10" s="67">
        <f>データ!W6</f>
        <v>0.95</v>
      </c>
      <c r="AU10" s="67"/>
      <c r="AV10" s="67"/>
      <c r="AW10" s="67"/>
      <c r="AX10" s="67"/>
      <c r="AY10" s="67"/>
      <c r="AZ10" s="67"/>
      <c r="BA10" s="67"/>
      <c r="BB10" s="67">
        <f>データ!X6</f>
        <v>2862.11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KoZgtR5cz472W8xd9OxfTWeqrxt9j023F33SRAvFFaNHrt7WdyN3LJq6vK97/B686hzE7kwDwimcp0rE6wAfig==" saltValue="8coJ4eD/SohfG6LLwg/K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35017</v>
      </c>
      <c r="D6" s="33">
        <f t="shared" si="3"/>
        <v>47</v>
      </c>
      <c r="E6" s="33">
        <f t="shared" si="3"/>
        <v>17</v>
      </c>
      <c r="F6" s="33">
        <f t="shared" si="3"/>
        <v>4</v>
      </c>
      <c r="G6" s="33">
        <f t="shared" si="3"/>
        <v>0</v>
      </c>
      <c r="H6" s="33" t="str">
        <f t="shared" si="3"/>
        <v>岩手県　軽米町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29.92</v>
      </c>
      <c r="Q6" s="34">
        <f t="shared" si="3"/>
        <v>97.1</v>
      </c>
      <c r="R6" s="34">
        <f t="shared" si="3"/>
        <v>4320</v>
      </c>
      <c r="S6" s="34">
        <f t="shared" si="3"/>
        <v>9193</v>
      </c>
      <c r="T6" s="34">
        <f t="shared" si="3"/>
        <v>245.82</v>
      </c>
      <c r="U6" s="34">
        <f t="shared" si="3"/>
        <v>37.4</v>
      </c>
      <c r="V6" s="34">
        <f t="shared" si="3"/>
        <v>2719</v>
      </c>
      <c r="W6" s="34">
        <f t="shared" si="3"/>
        <v>0.95</v>
      </c>
      <c r="X6" s="34">
        <f t="shared" si="3"/>
        <v>2862.11</v>
      </c>
      <c r="Y6" s="35">
        <f>IF(Y7="",NA(),Y7)</f>
        <v>53.17</v>
      </c>
      <c r="Z6" s="35">
        <f t="shared" ref="Z6:AH6" si="4">IF(Z7="",NA(),Z7)</f>
        <v>66.34</v>
      </c>
      <c r="AA6" s="35">
        <f t="shared" si="4"/>
        <v>67.66</v>
      </c>
      <c r="AB6" s="35">
        <f t="shared" si="4"/>
        <v>100.1</v>
      </c>
      <c r="AC6" s="35">
        <f t="shared" si="4"/>
        <v>100.09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2790.65</v>
      </c>
      <c r="BG6" s="35">
        <f t="shared" ref="BG6:BO6" si="7">IF(BG7="",NA(),BG7)</f>
        <v>2619.1999999999998</v>
      </c>
      <c r="BH6" s="35">
        <f t="shared" si="7"/>
        <v>2528.83</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41.55</v>
      </c>
      <c r="BR6" s="35">
        <f t="shared" ref="BR6:BZ6" si="8">IF(BR7="",NA(),BR7)</f>
        <v>43.03</v>
      </c>
      <c r="BS6" s="35">
        <f t="shared" si="8"/>
        <v>43.09</v>
      </c>
      <c r="BT6" s="35">
        <f t="shared" si="8"/>
        <v>81.91</v>
      </c>
      <c r="BU6" s="35">
        <f t="shared" si="8"/>
        <v>81.260000000000005</v>
      </c>
      <c r="BV6" s="35">
        <f t="shared" si="8"/>
        <v>50.54</v>
      </c>
      <c r="BW6" s="35">
        <f t="shared" si="8"/>
        <v>49.22</v>
      </c>
      <c r="BX6" s="35">
        <f t="shared" si="8"/>
        <v>53.7</v>
      </c>
      <c r="BY6" s="35">
        <f t="shared" si="8"/>
        <v>61.54</v>
      </c>
      <c r="BZ6" s="35">
        <f t="shared" si="8"/>
        <v>63.97</v>
      </c>
      <c r="CA6" s="34" t="str">
        <f>IF(CA7="","",IF(CA7="-","【-】","【"&amp;SUBSTITUTE(TEXT(CA7,"#,##0.00"),"-","△")&amp;"】"))</f>
        <v>【74.48】</v>
      </c>
      <c r="CB6" s="35">
        <f>IF(CB7="",NA(),CB7)</f>
        <v>588.08000000000004</v>
      </c>
      <c r="CC6" s="35">
        <f t="shared" ref="CC6:CK6" si="9">IF(CC7="",NA(),CC7)</f>
        <v>572.79</v>
      </c>
      <c r="CD6" s="35">
        <f t="shared" si="9"/>
        <v>577.47</v>
      </c>
      <c r="CE6" s="35">
        <f t="shared" si="9"/>
        <v>295.89999999999998</v>
      </c>
      <c r="CF6" s="35">
        <f t="shared" si="9"/>
        <v>302.58999999999997</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23.3</v>
      </c>
      <c r="CN6" s="35">
        <f t="shared" ref="CN6:CV6" si="10">IF(CN7="",NA(),CN7)</f>
        <v>23.5</v>
      </c>
      <c r="CO6" s="35">
        <f t="shared" si="10"/>
        <v>24.2</v>
      </c>
      <c r="CP6" s="35">
        <f t="shared" si="10"/>
        <v>27.3</v>
      </c>
      <c r="CQ6" s="35">
        <f t="shared" si="10"/>
        <v>27.9</v>
      </c>
      <c r="CR6" s="35">
        <f t="shared" si="10"/>
        <v>34.74</v>
      </c>
      <c r="CS6" s="35">
        <f t="shared" si="10"/>
        <v>36.65</v>
      </c>
      <c r="CT6" s="35">
        <f t="shared" si="10"/>
        <v>37.72</v>
      </c>
      <c r="CU6" s="35">
        <f t="shared" si="10"/>
        <v>37.08</v>
      </c>
      <c r="CV6" s="35">
        <f t="shared" si="10"/>
        <v>37.46</v>
      </c>
      <c r="CW6" s="34" t="str">
        <f>IF(CW7="","",IF(CW7="-","【-】","【"&amp;SUBSTITUTE(TEXT(CW7,"#,##0.00"),"-","△")&amp;"】"))</f>
        <v>【42.82】</v>
      </c>
      <c r="CX6" s="35">
        <f>IF(CX7="",NA(),CX7)</f>
        <v>36.18</v>
      </c>
      <c r="CY6" s="35">
        <f t="shared" ref="CY6:DG6" si="11">IF(CY7="",NA(),CY7)</f>
        <v>36.96</v>
      </c>
      <c r="CZ6" s="35">
        <f t="shared" si="11"/>
        <v>41.61</v>
      </c>
      <c r="DA6" s="35">
        <f t="shared" si="11"/>
        <v>42.93</v>
      </c>
      <c r="DB6" s="35">
        <f t="shared" si="11"/>
        <v>45.02</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35017</v>
      </c>
      <c r="D7" s="37">
        <v>47</v>
      </c>
      <c r="E7" s="37">
        <v>17</v>
      </c>
      <c r="F7" s="37">
        <v>4</v>
      </c>
      <c r="G7" s="37">
        <v>0</v>
      </c>
      <c r="H7" s="37" t="s">
        <v>98</v>
      </c>
      <c r="I7" s="37" t="s">
        <v>99</v>
      </c>
      <c r="J7" s="37" t="s">
        <v>100</v>
      </c>
      <c r="K7" s="37" t="s">
        <v>101</v>
      </c>
      <c r="L7" s="37" t="s">
        <v>102</v>
      </c>
      <c r="M7" s="37" t="s">
        <v>103</v>
      </c>
      <c r="N7" s="38" t="s">
        <v>104</v>
      </c>
      <c r="O7" s="38" t="s">
        <v>105</v>
      </c>
      <c r="P7" s="38">
        <v>29.92</v>
      </c>
      <c r="Q7" s="38">
        <v>97.1</v>
      </c>
      <c r="R7" s="38">
        <v>4320</v>
      </c>
      <c r="S7" s="38">
        <v>9193</v>
      </c>
      <c r="T7" s="38">
        <v>245.82</v>
      </c>
      <c r="U7" s="38">
        <v>37.4</v>
      </c>
      <c r="V7" s="38">
        <v>2719</v>
      </c>
      <c r="W7" s="38">
        <v>0.95</v>
      </c>
      <c r="X7" s="38">
        <v>2862.11</v>
      </c>
      <c r="Y7" s="38">
        <v>53.17</v>
      </c>
      <c r="Z7" s="38">
        <v>66.34</v>
      </c>
      <c r="AA7" s="38">
        <v>67.66</v>
      </c>
      <c r="AB7" s="38">
        <v>100.1</v>
      </c>
      <c r="AC7" s="38">
        <v>100.09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2790.65</v>
      </c>
      <c r="BG7" s="38">
        <v>2619.1999999999998</v>
      </c>
      <c r="BH7" s="38">
        <v>2528.83</v>
      </c>
      <c r="BI7" s="38">
        <v>0</v>
      </c>
      <c r="BJ7" s="38">
        <v>0</v>
      </c>
      <c r="BK7" s="38">
        <v>1671.86</v>
      </c>
      <c r="BL7" s="38">
        <v>1673.47</v>
      </c>
      <c r="BM7" s="38">
        <v>1592.72</v>
      </c>
      <c r="BN7" s="38">
        <v>1223.96</v>
      </c>
      <c r="BO7" s="38">
        <v>1269.1500000000001</v>
      </c>
      <c r="BP7" s="38">
        <v>1209.4000000000001</v>
      </c>
      <c r="BQ7" s="38">
        <v>41.55</v>
      </c>
      <c r="BR7" s="38">
        <v>43.03</v>
      </c>
      <c r="BS7" s="38">
        <v>43.09</v>
      </c>
      <c r="BT7" s="38">
        <v>81.91</v>
      </c>
      <c r="BU7" s="38">
        <v>81.260000000000005</v>
      </c>
      <c r="BV7" s="38">
        <v>50.54</v>
      </c>
      <c r="BW7" s="38">
        <v>49.22</v>
      </c>
      <c r="BX7" s="38">
        <v>53.7</v>
      </c>
      <c r="BY7" s="38">
        <v>61.54</v>
      </c>
      <c r="BZ7" s="38">
        <v>63.97</v>
      </c>
      <c r="CA7" s="38">
        <v>74.48</v>
      </c>
      <c r="CB7" s="38">
        <v>588.08000000000004</v>
      </c>
      <c r="CC7" s="38">
        <v>572.79</v>
      </c>
      <c r="CD7" s="38">
        <v>577.47</v>
      </c>
      <c r="CE7" s="38">
        <v>295.89999999999998</v>
      </c>
      <c r="CF7" s="38">
        <v>302.58999999999997</v>
      </c>
      <c r="CG7" s="38">
        <v>320.36</v>
      </c>
      <c r="CH7" s="38">
        <v>332.02</v>
      </c>
      <c r="CI7" s="38">
        <v>300.35000000000002</v>
      </c>
      <c r="CJ7" s="38">
        <v>267.86</v>
      </c>
      <c r="CK7" s="38">
        <v>256.82</v>
      </c>
      <c r="CL7" s="38">
        <v>219.46</v>
      </c>
      <c r="CM7" s="38">
        <v>23.3</v>
      </c>
      <c r="CN7" s="38">
        <v>23.5</v>
      </c>
      <c r="CO7" s="38">
        <v>24.2</v>
      </c>
      <c r="CP7" s="38">
        <v>27.3</v>
      </c>
      <c r="CQ7" s="38">
        <v>27.9</v>
      </c>
      <c r="CR7" s="38">
        <v>34.74</v>
      </c>
      <c r="CS7" s="38">
        <v>36.65</v>
      </c>
      <c r="CT7" s="38">
        <v>37.72</v>
      </c>
      <c r="CU7" s="38">
        <v>37.08</v>
      </c>
      <c r="CV7" s="38">
        <v>37.46</v>
      </c>
      <c r="CW7" s="38">
        <v>42.82</v>
      </c>
      <c r="CX7" s="38">
        <v>36.18</v>
      </c>
      <c r="CY7" s="38">
        <v>36.96</v>
      </c>
      <c r="CZ7" s="38">
        <v>41.61</v>
      </c>
      <c r="DA7" s="38">
        <v>42.93</v>
      </c>
      <c r="DB7" s="38">
        <v>45.02</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2020-01-16T05:50:30Z</cp:lastPrinted>
  <dcterms:created xsi:type="dcterms:W3CDTF">2019-12-05T05:10:10Z</dcterms:created>
  <dcterms:modified xsi:type="dcterms:W3CDTF">2020-01-16T05:51:10Z</dcterms:modified>
  <cp:category/>
</cp:coreProperties>
</file>