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sv-file01\share\012_企画財政課\400_財政係\02主事\15公営企業\R01\R020110（照会・回答）公営企業に係る経営比較分析表（平成30年度決算）の分析等について\回答\"/>
    </mc:Choice>
  </mc:AlternateContent>
  <workbookProtection workbookAlgorithmName="SHA-512" workbookHashValue="Re6BgRIAuKj7ntT/t1H41dBxcmst0TDfbY2JV1BojEqY2elYffzpN3L5AirvGAjdN4RXOKHKpybeQGIPsaUAVA==" workbookSaltValue="ywY42L7zunU0gOT638DHFg==" workbookSpinCount="100000" lockStructure="1"/>
  <bookViews>
    <workbookView xWindow="0" yWindow="0" windowWidth="19200" windowHeight="1195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<sst xmlns="http://schemas.openxmlformats.org/spreadsheetml/2006/main" count="225" uniqueCount="112">
  <si>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</si>
  <si>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</si>
  <si>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</si>
  <si>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</si>
  <si>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</si>
  <si>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</si>
  <si>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</si>
  <si>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</si>
  <si>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</si>
  <si>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</si>
  <si>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</si>
  <si>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</si>
  <si>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</si>
  <si>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</si>
  <si>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</si>
  <si>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</si>
  <si>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</si>
  <si>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</si>
  <si>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</si>
  <si>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</si>
  <si>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</si>
  <si>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</si>
  <si>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</si>
  <si>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</si>
  <si>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</si>
  <si>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</si>
  <si>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</si>
  <si>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</si>
  <si>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</si>
  <si>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</si>
  <si>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</si>
  <si>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</si>
  <si>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</si>
  <si>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</si>
  <si>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</si>
  <si>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</si>
  <si>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</si>
  <si>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</si>
  <si>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</si>
  <si>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</si>
  <si>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</si>
  <si>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</si>
  <si>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</si>
  <si>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</si>
  <si>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</si>
  <si>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</si>
  <si>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</si>
  <si>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</si>
  <si>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</si>
  <si>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</si>
  <si>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</si>
  <si>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</si>
  <si>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</si>
  <si>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</si>
  <si>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</si>
  <si>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</si>
  <si>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</si>
  <si>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</si>
  <si>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</si>
  <si>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</si>
  <si>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</si>
  <si>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</si>
  <si>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</si>
  <si>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</si>
  <si>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</si>
  <si>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</si>
  <si>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</si>
  <si>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</si>
  <si>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</si>
  <si>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</si>
  <si>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</si>
  <si>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</si>
  <si>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</si>
  <si>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</si>
  <si>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</si>
  <si>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</si>
  <si>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</si>
  <si>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</si>
  <si>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</si>
  <si>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</si>
  <si>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</si>
  <si>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</si>
  <si>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</si>
  <si>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</si>
  <si>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</si>
  <si>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</si>
  <si>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</si>
  <si>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</si>
  <si>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</si>
  <si>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</si>
  <si>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</si>
  <si>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</si>
  <si>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</si>
  <si>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</si>
  <si>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</si>
  <si>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</si>
  <si>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岩手県　住田町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</si>
  <si>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</si>
  <si>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</si>
  <si>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</si>
  <si>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</si>
  <si>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</si>
  <si>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</si>
  <si>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</si>
  <si>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</si>
  <si>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</si>
  <si>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</si>
  <si>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</si>
  <si>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</si>
  <si>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水道施設及び配水管等は、施設更新等を実施していないため、年々老朽化が進行している。ただし、耐用年数を越えて使用している施設は少なく、その都度修繕して対応している。塩ビ管で布設した配水本管の漏水が増加しており、耐震管による更新が必要だが、財源を確保することが困難で、公営企業会計に移行し、減価償却費等の費用を計上することにより、施設等の更新費用を確保する必要がある。</t>
    <rPh sb="1" eb="3">
      <t>スイドウ</t>
    </rPh>
    <rPh sb="3" eb="5">
      <t>シセツ</t>
    </rPh>
    <rPh sb="5" eb="6">
      <t>オヨ</t>
    </rPh>
    <rPh sb="7" eb="10">
      <t>ハイスイカン</t>
    </rPh>
    <rPh sb="10" eb="11">
      <t>トウ</t>
    </rPh>
    <rPh sb="13" eb="15">
      <t>シセツ</t>
    </rPh>
    <rPh sb="15" eb="17">
      <t>コウシン</t>
    </rPh>
    <rPh sb="17" eb="18">
      <t>トウ</t>
    </rPh>
    <rPh sb="19" eb="21">
      <t>ジッシ</t>
    </rPh>
    <rPh sb="29" eb="31">
      <t>ネンネン</t>
    </rPh>
    <rPh sb="31" eb="34">
      <t>ロウキュウカ</t>
    </rPh>
    <rPh sb="35" eb="37">
      <t>シンコウ</t>
    </rPh>
    <rPh sb="46" eb="50">
      <t>タイヨウネンスウ</t>
    </rPh>
    <rPh sb="51" eb="52">
      <t>コ</t>
    </rPh>
    <rPh sb="54" eb="56">
      <t>シヨウ</t>
    </rPh>
    <rPh sb="60" eb="62">
      <t>シセツ</t>
    </rPh>
    <rPh sb="63" eb="64">
      <t>スク</t>
    </rPh>
    <rPh sb="69" eb="71">
      <t>ツド</t>
    </rPh>
    <rPh sb="71" eb="73">
      <t>シュウゼン</t>
    </rPh>
    <rPh sb="75" eb="77">
      <t>タイオウ</t>
    </rPh>
    <rPh sb="82" eb="83">
      <t>エン</t>
    </rPh>
    <rPh sb="84" eb="85">
      <t>カン</t>
    </rPh>
    <rPh sb="86" eb="88">
      <t>フセツ</t>
    </rPh>
    <rPh sb="90" eb="92">
      <t>ハイスイ</t>
    </rPh>
    <rPh sb="92" eb="94">
      <t>ホンカン</t>
    </rPh>
    <rPh sb="95" eb="97">
      <t>ロウスイ</t>
    </rPh>
    <rPh sb="98" eb="100">
      <t>ゾウカ</t>
    </rPh>
    <rPh sb="105" eb="107">
      <t>タイシン</t>
    </rPh>
    <rPh sb="107" eb="108">
      <t>カン</t>
    </rPh>
    <rPh sb="114" eb="116">
      <t>ヒツヨウ</t>
    </rPh>
    <rPh sb="119" eb="121">
      <t>ザイゲン</t>
    </rPh>
    <rPh sb="122" eb="124">
      <t>カクホ</t>
    </rPh>
    <rPh sb="129" eb="131">
      <t>コンナン</t>
    </rPh>
    <rPh sb="133" eb="135">
      <t>コウエイ</t>
    </rPh>
    <rPh sb="135" eb="137">
      <t>キギョウ</t>
    </rPh>
    <rPh sb="137" eb="139">
      <t>カイケイ</t>
    </rPh>
    <rPh sb="140" eb="142">
      <t>イコウ</t>
    </rPh>
    <rPh sb="144" eb="146">
      <t>ゲンカ</t>
    </rPh>
    <rPh sb="146" eb="148">
      <t>ショウキャク</t>
    </rPh>
    <rPh sb="148" eb="149">
      <t>ヒ</t>
    </rPh>
    <rPh sb="149" eb="150">
      <t>トウ</t>
    </rPh>
    <rPh sb="151" eb="153">
      <t>ヒヨウ</t>
    </rPh>
    <rPh sb="154" eb="156">
      <t>ケイジョウ</t>
    </rPh>
    <rPh sb="164" eb="166">
      <t>シセツ</t>
    </rPh>
    <rPh sb="166" eb="167">
      <t>トウ</t>
    </rPh>
    <rPh sb="168" eb="170">
      <t>コウシン</t>
    </rPh>
    <rPh sb="170" eb="172">
      <t>ヒヨウ</t>
    </rPh>
    <rPh sb="173" eb="175">
      <t>カクホ</t>
    </rPh>
    <rPh sb="177" eb="179">
      <t>ヒツヨウ</t>
    </rPh>
    <phoneticPr fontId="4"/>
  </si>
  <si>
    <t>　本町は、令和2年4月から公営企業会計を適用する予定であることから、今まで以上に経営状況の明確化や資産の正確な把握などに努め、施設の更新計画や適切な料金水準等を検討した上で、経営戦略の見直しも行い、将来に向けて経営改善を続けていく必要がある。</t>
    <rPh sb="1" eb="3">
      <t>ホンチョウ</t>
    </rPh>
    <rPh sb="5" eb="7">
      <t>レイワ</t>
    </rPh>
    <rPh sb="40" eb="42">
      <t>ケイエイ</t>
    </rPh>
    <rPh sb="42" eb="44">
      <t>ジョウキョウ</t>
    </rPh>
    <rPh sb="45" eb="48">
      <t>メイカクカ</t>
    </rPh>
    <rPh sb="49" eb="51">
      <t>シサン</t>
    </rPh>
    <rPh sb="52" eb="54">
      <t>セイカク</t>
    </rPh>
    <rPh sb="55" eb="57">
      <t>ハアク</t>
    </rPh>
    <rPh sb="60" eb="61">
      <t>ツト</t>
    </rPh>
    <rPh sb="63" eb="65">
      <t>シセツ</t>
    </rPh>
    <rPh sb="66" eb="68">
      <t>コウシン</t>
    </rPh>
    <rPh sb="68" eb="70">
      <t>ケイカク</t>
    </rPh>
    <rPh sb="71" eb="73">
      <t>テキセツ</t>
    </rPh>
    <rPh sb="74" eb="76">
      <t>リョウキン</t>
    </rPh>
    <rPh sb="76" eb="78">
      <t>スイジュン</t>
    </rPh>
    <rPh sb="78" eb="79">
      <t>トウ</t>
    </rPh>
    <rPh sb="80" eb="82">
      <t>ケントウ</t>
    </rPh>
    <rPh sb="84" eb="85">
      <t>ウエ</t>
    </rPh>
    <rPh sb="87" eb="89">
      <t>ケイエイ</t>
    </rPh>
    <rPh sb="89" eb="91">
      <t>センリャク</t>
    </rPh>
    <rPh sb="92" eb="94">
      <t>ミナオ</t>
    </rPh>
    <rPh sb="96" eb="97">
      <t>オコナ</t>
    </rPh>
    <rPh sb="99" eb="101">
      <t>ショウライ</t>
    </rPh>
    <rPh sb="102" eb="103">
      <t>ム</t>
    </rPh>
    <rPh sb="105" eb="107">
      <t>ケイエイ</t>
    </rPh>
    <rPh sb="107" eb="109">
      <t>カイゼン</t>
    </rPh>
    <rPh sb="110" eb="111">
      <t>ツヅ</t>
    </rPh>
    <rPh sb="115" eb="117">
      <t>ヒツヨウ</t>
    </rPh>
    <phoneticPr fontId="4"/>
  </si>
  <si>
    <t>①収益的収支比率は、施設更新に係る費用が掛からなかったため、類似団体平均値に近づいたが、今後は、施設更新に係る費用が増加することに伴い、比率は減少していく見込みである。　　　　　　　　　　　　　　　　　　　　　④企業債残高対給水収益比率は、新たな事業に着手せず、また、企業債残高も減少しているため、類似団体の平均に近い状況である。　　　　　　　　　　　　　　　⑤料金回収率は、微増となっているが、ほぼ横ばいとなっており、新たな給水収益の見込みがないため、この状態が続くものと思われる。　　　　　　　　　　　　⑥給水原価は、地理的条件や配水管等の老朽化により、効率的な経営が難しく、年々修繕費用等増加傾向にある。　　　　　　　　　　　　　　　　　　　⑦施設利用率は、類似団体平均を上回っているが、前年度から徐々に減少しており、節水等による使用水量の減少が影響している。今後は、徐々に類似団体平均に近づくものと思われる。　　　　　　　　　　　　　　　　　　　　⑧有収率については、発見された漏水箇所をその都度修繕し、現状より漏水量が増加しないようにしているため、ほぼ前年度と同様の状態となっている。しかし、漏水調査等で発見できない漏水が、継続して発生しているため、類似団体平均を下回っている状況を変えるまでには、至っていない状況となっている。</t>
    <rPh sb="1" eb="4">
      <t>シュウエキテキ</t>
    </rPh>
    <rPh sb="4" eb="6">
      <t>シュウシ</t>
    </rPh>
    <rPh sb="6" eb="7">
      <t>ヒ</t>
    </rPh>
    <rPh sb="7" eb="8">
      <t>リツ</t>
    </rPh>
    <rPh sb="10" eb="12">
      <t>シセツ</t>
    </rPh>
    <rPh sb="12" eb="14">
      <t>コウシン</t>
    </rPh>
    <rPh sb="15" eb="16">
      <t>カカ</t>
    </rPh>
    <rPh sb="17" eb="19">
      <t>ヒヨウ</t>
    </rPh>
    <rPh sb="20" eb="21">
      <t>カ</t>
    </rPh>
    <rPh sb="30" eb="32">
      <t>ルイジ</t>
    </rPh>
    <rPh sb="32" eb="34">
      <t>ダンタイ</t>
    </rPh>
    <rPh sb="34" eb="37">
      <t>ヘイキンチ</t>
    </rPh>
    <rPh sb="38" eb="39">
      <t>チカ</t>
    </rPh>
    <rPh sb="44" eb="46">
      <t>コンゴ</t>
    </rPh>
    <rPh sb="48" eb="50">
      <t>シセツ</t>
    </rPh>
    <rPh sb="50" eb="52">
      <t>コウシン</t>
    </rPh>
    <rPh sb="53" eb="54">
      <t>カカ</t>
    </rPh>
    <rPh sb="55" eb="57">
      <t>ヒヨウ</t>
    </rPh>
    <rPh sb="58" eb="60">
      <t>ゾウカ</t>
    </rPh>
    <rPh sb="65" eb="66">
      <t>トモナ</t>
    </rPh>
    <rPh sb="68" eb="70">
      <t>ヒリツ</t>
    </rPh>
    <rPh sb="71" eb="73">
      <t>ゲンショウ</t>
    </rPh>
    <rPh sb="77" eb="79">
      <t>ミコ</t>
    </rPh>
    <rPh sb="106" eb="108">
      <t>キギョウ</t>
    </rPh>
    <rPh sb="108" eb="109">
      <t>サイ</t>
    </rPh>
    <rPh sb="109" eb="111">
      <t>ザンダカ</t>
    </rPh>
    <rPh sb="111" eb="112">
      <t>タイ</t>
    </rPh>
    <rPh sb="112" eb="114">
      <t>キュウスイ</t>
    </rPh>
    <rPh sb="114" eb="116">
      <t>シュウエキ</t>
    </rPh>
    <rPh sb="116" eb="118">
      <t>ヒリツ</t>
    </rPh>
    <rPh sb="120" eb="121">
      <t>アラ</t>
    </rPh>
    <rPh sb="123" eb="125">
      <t>ジギョウ</t>
    </rPh>
    <rPh sb="126" eb="128">
      <t>チャクシュ</t>
    </rPh>
    <rPh sb="134" eb="136">
      <t>キギョウ</t>
    </rPh>
    <rPh sb="136" eb="137">
      <t>サイ</t>
    </rPh>
    <rPh sb="137" eb="139">
      <t>ザンダカ</t>
    </rPh>
    <rPh sb="140" eb="142">
      <t>ゲンショウ</t>
    </rPh>
    <rPh sb="149" eb="151">
      <t>ルイジ</t>
    </rPh>
    <rPh sb="151" eb="153">
      <t>ダンタイ</t>
    </rPh>
    <rPh sb="154" eb="156">
      <t>ヘイキン</t>
    </rPh>
    <rPh sb="157" eb="158">
      <t>チカ</t>
    </rPh>
    <rPh sb="159" eb="161">
      <t>ジョウキョウ</t>
    </rPh>
    <rPh sb="181" eb="183">
      <t>リョウキン</t>
    </rPh>
    <rPh sb="183" eb="185">
      <t>カイシュウ</t>
    </rPh>
    <rPh sb="185" eb="186">
      <t>リツ</t>
    </rPh>
    <rPh sb="188" eb="190">
      <t>ビゾウ</t>
    </rPh>
    <rPh sb="200" eb="201">
      <t>ヨコ</t>
    </rPh>
    <rPh sb="210" eb="211">
      <t>アラ</t>
    </rPh>
    <rPh sb="213" eb="215">
      <t>キュウスイ</t>
    </rPh>
    <rPh sb="215" eb="217">
      <t>シュウエキ</t>
    </rPh>
    <rPh sb="218" eb="220">
      <t>ミコ</t>
    </rPh>
    <rPh sb="229" eb="231">
      <t>ジョウタイ</t>
    </rPh>
    <rPh sb="232" eb="233">
      <t>ツヅ</t>
    </rPh>
    <rPh sb="237" eb="238">
      <t>オモ</t>
    </rPh>
    <rPh sb="255" eb="257">
      <t>キュウスイ</t>
    </rPh>
    <rPh sb="257" eb="259">
      <t>ゲンカ</t>
    </rPh>
    <rPh sb="261" eb="264">
      <t>チリテキ</t>
    </rPh>
    <rPh sb="264" eb="266">
      <t>ジョウケン</t>
    </rPh>
    <rPh sb="267" eb="270">
      <t>ハイスイカン</t>
    </rPh>
    <rPh sb="270" eb="271">
      <t>トウ</t>
    </rPh>
    <rPh sb="272" eb="275">
      <t>ロウキュウカ</t>
    </rPh>
    <rPh sb="279" eb="282">
      <t>コウリツテキ</t>
    </rPh>
    <rPh sb="283" eb="285">
      <t>ケイエイ</t>
    </rPh>
    <rPh sb="286" eb="287">
      <t>ムズカ</t>
    </rPh>
    <rPh sb="290" eb="292">
      <t>ネンネン</t>
    </rPh>
    <rPh sb="292" eb="294">
      <t>シュウゼン</t>
    </rPh>
    <rPh sb="294" eb="296">
      <t>ヒヨウ</t>
    </rPh>
    <rPh sb="296" eb="297">
      <t>トウ</t>
    </rPh>
    <rPh sb="297" eb="299">
      <t>ゾウカ</t>
    </rPh>
    <rPh sb="299" eb="301">
      <t>ケイコウ</t>
    </rPh>
    <rPh sb="325" eb="327">
      <t>シセツ</t>
    </rPh>
    <rPh sb="327" eb="330">
      <t>リヨウリツ</t>
    </rPh>
    <rPh sb="332" eb="334">
      <t>ルイジ</t>
    </rPh>
    <rPh sb="334" eb="336">
      <t>ダンタイ</t>
    </rPh>
    <rPh sb="336" eb="338">
      <t>ヘイキン</t>
    </rPh>
    <rPh sb="339" eb="341">
      <t>ウワマワ</t>
    </rPh>
    <rPh sb="347" eb="350">
      <t>ゼンネンド</t>
    </rPh>
    <rPh sb="352" eb="354">
      <t>ジョジョ</t>
    </rPh>
    <rPh sb="355" eb="357">
      <t>ゲンショウ</t>
    </rPh>
    <rPh sb="362" eb="364">
      <t>セッスイ</t>
    </rPh>
    <rPh sb="364" eb="365">
      <t>トウ</t>
    </rPh>
    <rPh sb="368" eb="370">
      <t>シヨウ</t>
    </rPh>
    <rPh sb="371" eb="372">
      <t>リョウ</t>
    </rPh>
    <rPh sb="373" eb="375">
      <t>ゲンショウ</t>
    </rPh>
    <rPh sb="376" eb="378">
      <t>エイキョウ</t>
    </rPh>
    <rPh sb="383" eb="385">
      <t>コンゴ</t>
    </rPh>
    <rPh sb="387" eb="389">
      <t>ジョジョ</t>
    </rPh>
    <rPh sb="390" eb="392">
      <t>ルイジ</t>
    </rPh>
    <rPh sb="392" eb="394">
      <t>ダンタイ</t>
    </rPh>
    <rPh sb="394" eb="396">
      <t>ヘイキン</t>
    </rPh>
    <rPh sb="397" eb="398">
      <t>チカ</t>
    </rPh>
    <rPh sb="403" eb="404">
      <t>オモ</t>
    </rPh>
    <rPh sb="429" eb="431">
      <t>ユウシュウ</t>
    </rPh>
    <rPh sb="431" eb="432">
      <t>リツ</t>
    </rPh>
    <rPh sb="438" eb="440">
      <t>ハッケン</t>
    </rPh>
    <rPh sb="443" eb="445">
      <t>ロウスイ</t>
    </rPh>
    <rPh sb="445" eb="447">
      <t>カショ</t>
    </rPh>
    <rPh sb="450" eb="452">
      <t>ツド</t>
    </rPh>
    <rPh sb="452" eb="454">
      <t>シュウゼン</t>
    </rPh>
    <rPh sb="456" eb="458">
      <t>ゲンジョウ</t>
    </rPh>
    <rPh sb="460" eb="462">
      <t>ロウスイ</t>
    </rPh>
    <rPh sb="462" eb="463">
      <t>リョウ</t>
    </rPh>
    <rPh sb="464" eb="466">
      <t>ゾウカ</t>
    </rPh>
    <rPh sb="481" eb="484">
      <t>ゼンネンド</t>
    </rPh>
    <rPh sb="485" eb="487">
      <t>ドウヨウ</t>
    </rPh>
    <rPh sb="488" eb="490">
      <t>ジョウタイ</t>
    </rPh>
    <rPh sb="501" eb="503">
      <t>ロウスイ</t>
    </rPh>
    <rPh sb="503" eb="505">
      <t>チョウサ</t>
    </rPh>
    <rPh sb="505" eb="506">
      <t>トウ</t>
    </rPh>
    <rPh sb="507" eb="509">
      <t>ハッケン</t>
    </rPh>
    <rPh sb="513" eb="515">
      <t>ロウスイ</t>
    </rPh>
    <rPh sb="517" eb="519">
      <t>ケイゾク</t>
    </rPh>
    <rPh sb="521" eb="523">
      <t>ハッセイ</t>
    </rPh>
    <rPh sb="530" eb="532">
      <t>ルイジ</t>
    </rPh>
    <rPh sb="532" eb="534">
      <t>ダンタイ</t>
    </rPh>
    <rPh sb="534" eb="536">
      <t>ヘイキン</t>
    </rPh>
    <rPh sb="537" eb="539">
      <t>シタマワ</t>
    </rPh>
    <rPh sb="543" eb="545">
      <t>ジョウキョウ</t>
    </rPh>
    <rPh sb="546" eb="547">
      <t>カ</t>
    </rPh>
    <rPh sb="554" eb="555">
      <t>イタ</t>
    </rPh>
    <rPh sb="560" eb="562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</si>
</sst>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 formatCode="#,##0.00;&quot;△&quot;#,##0.00;&quot;-&quot;">
                  <c:v>0.14000000000000001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BE-4ABA-A942-FF090002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3072"/>
        <c:axId val="214084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0.69</c:v>
                </c:pt>
                <c:pt idx="1">
                  <c:v>0.65</c:v>
                </c:pt>
                <c:pt idx="2">
                  <c:v>0.53</c:v>
                </c:pt>
                <c:pt idx="3">
                  <c:v>0.72</c:v>
                </c:pt>
                <c:pt idx="4">
                  <c:v>0.53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BE-4ABA-A942-FF0900024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3072"/>
        <c:axId val="214084992"/>
      </c:lineChart>
      <c:dateAx>
        <c:axId val="2140830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4084992"/>
        <c:crosses val="autoZero"/>
        <c:auto val="1"/>
        <c:lblOffset val="100"/>
        <c:baseTimeUnit val="years"/>
      </c:dateAx>
      <c:valAx>
        <c:axId val="214084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30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60.83</c:v>
                </c:pt>
                <c:pt idx="1">
                  <c:v>61.13</c:v>
                </c:pt>
                <c:pt idx="2">
                  <c:v>62.56</c:v>
                </c:pt>
                <c:pt idx="3">
                  <c:v>61.35</c:v>
                </c:pt>
                <c:pt idx="4">
                  <c:v>60.3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D9B-49FE-9AE8-9FD166737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21824"/>
        <c:axId val="2022321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57.43</c:v>
                </c:pt>
                <c:pt idx="1">
                  <c:v>57.29</c:v>
                </c:pt>
                <c:pt idx="2">
                  <c:v>55.9</c:v>
                </c:pt>
                <c:pt idx="3">
                  <c:v>57.3</c:v>
                </c:pt>
                <c:pt idx="4">
                  <c:v>56.76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D9B-49FE-9AE8-9FD166737F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21824"/>
        <c:axId val="202232192"/>
      </c:lineChart>
      <c:dateAx>
        <c:axId val="2022218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32192"/>
        <c:crosses val="autoZero"/>
        <c:auto val="1"/>
        <c:lblOffset val="100"/>
        <c:baseTimeUnit val="years"/>
      </c:dateAx>
      <c:valAx>
        <c:axId val="2022321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218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61.69</c:v>
                </c:pt>
                <c:pt idx="1">
                  <c:v>60.48</c:v>
                </c:pt>
                <c:pt idx="2">
                  <c:v>58.33</c:v>
                </c:pt>
                <c:pt idx="3">
                  <c:v>61.34</c:v>
                </c:pt>
                <c:pt idx="4">
                  <c:v>61.87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62-49D2-8F9E-C3DF1C61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74688"/>
        <c:axId val="20227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73.83</c:v>
                </c:pt>
                <c:pt idx="1">
                  <c:v>73.69</c:v>
                </c:pt>
                <c:pt idx="2">
                  <c:v>73.28</c:v>
                </c:pt>
                <c:pt idx="3">
                  <c:v>72.42</c:v>
                </c:pt>
                <c:pt idx="4">
                  <c:v>73.069999999999993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762-49D2-8F9E-C3DF1C6144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74688"/>
        <c:axId val="202276864"/>
      </c:lineChart>
      <c:dateAx>
        <c:axId val="2022746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276864"/>
        <c:crosses val="autoZero"/>
        <c:auto val="1"/>
        <c:lblOffset val="100"/>
        <c:baseTimeUnit val="years"/>
      </c:dateAx>
      <c:valAx>
        <c:axId val="20227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746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64.819999999999993</c:v>
                </c:pt>
                <c:pt idx="1">
                  <c:v>67.599999999999994</c:v>
                </c:pt>
                <c:pt idx="2">
                  <c:v>70.87</c:v>
                </c:pt>
                <c:pt idx="3">
                  <c:v>61.23</c:v>
                </c:pt>
                <c:pt idx="4">
                  <c:v>75.38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098-4DC1-B652-6EF6CEA5B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8296704"/>
        <c:axId val="21829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75.87</c:v>
                </c:pt>
                <c:pt idx="1">
                  <c:v>76.27</c:v>
                </c:pt>
                <c:pt idx="2">
                  <c:v>77.56</c:v>
                </c:pt>
                <c:pt idx="3">
                  <c:v>78.510000000000005</c:v>
                </c:pt>
                <c:pt idx="4">
                  <c:v>77.91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098-4DC1-B652-6EF6CEA5B9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296704"/>
        <c:axId val="218299776"/>
      </c:lineChart>
      <c:dateAx>
        <c:axId val="218296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18299776"/>
        <c:crosses val="autoZero"/>
        <c:auto val="1"/>
        <c:lblOffset val="100"/>
        <c:baseTimeUnit val="years"/>
      </c:dateAx>
      <c:valAx>
        <c:axId val="21829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82967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F10-42D3-8CEC-ACC968AD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1728"/>
        <c:axId val="73243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F10-42D3-8CEC-ACC968AD65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1728"/>
        <c:axId val="73243648"/>
      </c:lineChart>
      <c:dateAx>
        <c:axId val="73241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43648"/>
        <c:crosses val="autoZero"/>
        <c:auto val="1"/>
        <c:lblOffset val="100"/>
        <c:baseTimeUnit val="years"/>
      </c:dateAx>
      <c:valAx>
        <c:axId val="73243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1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8B-4C0C-8B7F-25ED47A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7728"/>
        <c:axId val="732596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B-4C0C-8B7F-25ED47A37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7728"/>
        <c:axId val="73259648"/>
      </c:lineChart>
      <c:dateAx>
        <c:axId val="7325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259648"/>
        <c:crosses val="autoZero"/>
        <c:auto val="1"/>
        <c:lblOffset val="100"/>
        <c:baseTimeUnit val="years"/>
      </c:dateAx>
      <c:valAx>
        <c:axId val="732596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9E-4E33-9C9E-4C8C41079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9264"/>
        <c:axId val="73341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9E-4E33-9C9E-4C8C410791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9264"/>
        <c:axId val="73341184"/>
      </c:lineChart>
      <c:dateAx>
        <c:axId val="733392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41184"/>
        <c:crosses val="autoZero"/>
        <c:auto val="1"/>
        <c:lblOffset val="100"/>
        <c:baseTimeUnit val="years"/>
      </c:dateAx>
      <c:valAx>
        <c:axId val="73341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92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8F-4821-9C41-C19804C48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9360"/>
        <c:axId val="733612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8F-4821-9C41-C19804C48B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9360"/>
        <c:axId val="73361280"/>
      </c:lineChart>
      <c:dateAx>
        <c:axId val="7335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61280"/>
        <c:crosses val="autoZero"/>
        <c:auto val="1"/>
        <c:lblOffset val="100"/>
        <c:baseTimeUnit val="years"/>
      </c:dateAx>
      <c:valAx>
        <c:axId val="733612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1361.16</c:v>
                </c:pt>
                <c:pt idx="1">
                  <c:v>1256.4000000000001</c:v>
                </c:pt>
                <c:pt idx="2">
                  <c:v>1160.94</c:v>
                </c:pt>
                <c:pt idx="3">
                  <c:v>1037.8699999999999</c:v>
                </c:pt>
                <c:pt idx="4">
                  <c:v>940.83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6C-4EAA-A433-93D84FB87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75104"/>
        <c:axId val="733936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1125.69</c:v>
                </c:pt>
                <c:pt idx="1">
                  <c:v>1134.67</c:v>
                </c:pt>
                <c:pt idx="2">
                  <c:v>1144.79</c:v>
                </c:pt>
                <c:pt idx="3">
                  <c:v>1061.58</c:v>
                </c:pt>
                <c:pt idx="4">
                  <c:v>1007.7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A6C-4EAA-A433-93D84FB873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75104"/>
        <c:axId val="73393664"/>
      </c:lineChart>
      <c:dateAx>
        <c:axId val="733751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3393664"/>
        <c:crosses val="autoZero"/>
        <c:auto val="1"/>
        <c:lblOffset val="100"/>
        <c:baseTimeUnit val="years"/>
      </c:dateAx>
      <c:valAx>
        <c:axId val="733936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75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50.94</c:v>
                </c:pt>
                <c:pt idx="1">
                  <c:v>49.53</c:v>
                </c:pt>
                <c:pt idx="2">
                  <c:v>47.16</c:v>
                </c:pt>
                <c:pt idx="3">
                  <c:v>44.11</c:v>
                </c:pt>
                <c:pt idx="4">
                  <c:v>46.84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66-4D8A-96FC-CD4695A54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56896"/>
        <c:axId val="1398754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46.48</c:v>
                </c:pt>
                <c:pt idx="1">
                  <c:v>40.6</c:v>
                </c:pt>
                <c:pt idx="2">
                  <c:v>56.04</c:v>
                </c:pt>
                <c:pt idx="3">
                  <c:v>58.52</c:v>
                </c:pt>
                <c:pt idx="4">
                  <c:v>59.22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766-4D8A-96FC-CD4695A545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56896"/>
        <c:axId val="139875456"/>
      </c:lineChart>
      <c:dateAx>
        <c:axId val="139856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39875456"/>
        <c:crosses val="autoZero"/>
        <c:auto val="1"/>
        <c:lblOffset val="100"/>
        <c:baseTimeUnit val="years"/>
      </c:dateAx>
      <c:valAx>
        <c:axId val="1398754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56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578.25</c:v>
                </c:pt>
                <c:pt idx="1">
                  <c:v>595.38</c:v>
                </c:pt>
                <c:pt idx="2">
                  <c:v>627.82000000000005</c:v>
                </c:pt>
                <c:pt idx="3">
                  <c:v>674.71</c:v>
                </c:pt>
                <c:pt idx="4">
                  <c:v>636.12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DF-4B61-92AC-8C0CCC988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9280"/>
        <c:axId val="202195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376.61</c:v>
                </c:pt>
                <c:pt idx="1">
                  <c:v>440.03</c:v>
                </c:pt>
                <c:pt idx="2">
                  <c:v>304.35000000000002</c:v>
                </c:pt>
                <c:pt idx="3">
                  <c:v>296.3</c:v>
                </c:pt>
                <c:pt idx="4">
                  <c:v>292.89999999999998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DF-4B61-92AC-8C0CCC988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9280"/>
        <c:axId val="202195712"/>
      </c:lineChart>
      <c:dateAx>
        <c:axId val="1398892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02195712"/>
        <c:crosses val="autoZero"/>
        <c:auto val="1"/>
        <c:lblOffset val="100"/>
        <c:baseTimeUnit val="years"/>
      </c:dateAx>
      <c:valAx>
        <c:axId val="202195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92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AJ1" zoomScaleNormal="100" workbookViewId="0">
      <selection activeCell="BL66" sqref="BL66:BZ82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岩手県　住田町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2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データ!$I$6</f>
        <v>法非適用</v>
      </c>
      <c r="C8" s="49"/>
      <c r="D8" s="49"/>
      <c r="E8" s="49"/>
      <c r="F8" s="49"/>
      <c r="G8" s="49"/>
      <c r="H8" s="49"/>
      <c r="I8" s="49" t="str">
        <f>データ!$J$6</f>
        <v>水道事業</v>
      </c>
      <c r="J8" s="49"/>
      <c r="K8" s="49"/>
      <c r="L8" s="49"/>
      <c r="M8" s="49"/>
      <c r="N8" s="49"/>
      <c r="O8" s="49"/>
      <c r="P8" s="49" t="str">
        <f>データ!$K$6</f>
        <v>簡易水道事業</v>
      </c>
      <c r="Q8" s="49"/>
      <c r="R8" s="49"/>
      <c r="S8" s="49"/>
      <c r="T8" s="49"/>
      <c r="U8" s="49"/>
      <c r="V8" s="49"/>
      <c r="W8" s="49" t="str">
        <f>データ!$L$6</f>
        <v>D3</v>
      </c>
      <c r="X8" s="49"/>
      <c r="Y8" s="49"/>
      <c r="Z8" s="49"/>
      <c r="AA8" s="49"/>
      <c r="AB8" s="49"/>
      <c r="AC8" s="49"/>
      <c r="AD8" s="49" t="str">
        <f>データ!$M$6</f>
        <v>非設置</v>
      </c>
      <c r="AE8" s="49"/>
      <c r="AF8" s="49"/>
      <c r="AG8" s="49"/>
      <c r="AH8" s="49"/>
      <c r="AI8" s="49"/>
      <c r="AJ8" s="49"/>
      <c r="AK8" s="2"/>
      <c r="AL8" s="50">
        <f>データ!$R$6</f>
        <v>5515</v>
      </c>
      <c r="AM8" s="50"/>
      <c r="AN8" s="50"/>
      <c r="AO8" s="50"/>
      <c r="AP8" s="50"/>
      <c r="AQ8" s="50"/>
      <c r="AR8" s="50"/>
      <c r="AS8" s="50"/>
      <c r="AT8" s="46">
        <f>データ!$S$6</f>
        <v>334.84</v>
      </c>
      <c r="AU8" s="46"/>
      <c r="AV8" s="46"/>
      <c r="AW8" s="46"/>
      <c r="AX8" s="46"/>
      <c r="AY8" s="46"/>
      <c r="AZ8" s="46"/>
      <c r="BA8" s="46"/>
      <c r="BB8" s="46">
        <f>データ!$T$6</f>
        <v>16.47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2"/>
      <c r="AE9" s="2"/>
      <c r="AF9" s="2"/>
      <c r="AG9" s="2"/>
      <c r="AH9" s="3"/>
      <c r="AI9" s="2"/>
      <c r="AJ9" s="2"/>
      <c r="AK9" s="2"/>
      <c r="AL9" s="45" t="s">
        <v>16</v>
      </c>
      <c r="AM9" s="45"/>
      <c r="AN9" s="45"/>
      <c r="AO9" s="45"/>
      <c r="AP9" s="45"/>
      <c r="AQ9" s="45"/>
      <c r="AR9" s="45"/>
      <c r="AS9" s="45"/>
      <c r="AT9" s="45" t="s">
        <v>17</v>
      </c>
      <c r="AU9" s="45"/>
      <c r="AV9" s="45"/>
      <c r="AW9" s="45"/>
      <c r="AX9" s="45"/>
      <c r="AY9" s="45"/>
      <c r="AZ9" s="45"/>
      <c r="BA9" s="45"/>
      <c r="BB9" s="45" t="s">
        <v>18</v>
      </c>
      <c r="BC9" s="45"/>
      <c r="BD9" s="45"/>
      <c r="BE9" s="45"/>
      <c r="BF9" s="45"/>
      <c r="BG9" s="45"/>
      <c r="BH9" s="45"/>
      <c r="BI9" s="45"/>
      <c r="BJ9" s="3"/>
      <c r="BK9" s="3"/>
      <c r="BL9" s="51" t="s">
        <v>19</v>
      </c>
      <c r="BM9" s="5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データ!$N$6</f>
        <v>-</v>
      </c>
      <c r="C10" s="46"/>
      <c r="D10" s="46"/>
      <c r="E10" s="46"/>
      <c r="F10" s="46"/>
      <c r="G10" s="46"/>
      <c r="H10" s="46"/>
      <c r="I10" s="46" t="str">
        <f>データ!$O$6</f>
        <v>該当数値なし</v>
      </c>
      <c r="J10" s="46"/>
      <c r="K10" s="46"/>
      <c r="L10" s="46"/>
      <c r="M10" s="46"/>
      <c r="N10" s="46"/>
      <c r="O10" s="46"/>
      <c r="P10" s="46">
        <f>データ!$P$6</f>
        <v>61.51</v>
      </c>
      <c r="Q10" s="46"/>
      <c r="R10" s="46"/>
      <c r="S10" s="46"/>
      <c r="T10" s="46"/>
      <c r="U10" s="46"/>
      <c r="V10" s="46"/>
      <c r="W10" s="50">
        <f>データ!$Q$6</f>
        <v>3888</v>
      </c>
      <c r="X10" s="50"/>
      <c r="Y10" s="50"/>
      <c r="Z10" s="50"/>
      <c r="AA10" s="50"/>
      <c r="AB10" s="50"/>
      <c r="AC10" s="50"/>
      <c r="AD10" s="2"/>
      <c r="AE10" s="2"/>
      <c r="AF10" s="2"/>
      <c r="AG10" s="2"/>
      <c r="AH10" s="2"/>
      <c r="AI10" s="2"/>
      <c r="AJ10" s="2"/>
      <c r="AK10" s="2"/>
      <c r="AL10" s="50">
        <f>データ!$U$6</f>
        <v>3343</v>
      </c>
      <c r="AM10" s="50"/>
      <c r="AN10" s="50"/>
      <c r="AO10" s="50"/>
      <c r="AP10" s="50"/>
      <c r="AQ10" s="50"/>
      <c r="AR10" s="50"/>
      <c r="AS10" s="50"/>
      <c r="AT10" s="46">
        <f>データ!$V$6</f>
        <v>12.49</v>
      </c>
      <c r="AU10" s="46"/>
      <c r="AV10" s="46"/>
      <c r="AW10" s="46"/>
      <c r="AX10" s="46"/>
      <c r="AY10" s="46"/>
      <c r="AZ10" s="46"/>
      <c r="BA10" s="46"/>
      <c r="BB10" s="46">
        <f>データ!$W$6</f>
        <v>267.64999999999998</v>
      </c>
      <c r="BC10" s="46"/>
      <c r="BD10" s="46"/>
      <c r="BE10" s="46"/>
      <c r="BF10" s="46"/>
      <c r="BG10" s="46"/>
      <c r="BH10" s="46"/>
      <c r="BI10" s="46"/>
      <c r="BJ10" s="2"/>
      <c r="BK10" s="2"/>
      <c r="BL10" s="53" t="s">
        <v>21</v>
      </c>
      <c r="BM10" s="54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7" t="s">
        <v>23</v>
      </c>
      <c r="BM11" s="67"/>
      <c r="BN11" s="67"/>
      <c r="BO11" s="67"/>
      <c r="BP11" s="67"/>
      <c r="BQ11" s="67"/>
      <c r="BR11" s="67"/>
      <c r="BS11" s="67"/>
      <c r="BT11" s="67"/>
      <c r="BU11" s="67"/>
      <c r="BV11" s="67"/>
      <c r="BW11" s="67"/>
      <c r="BX11" s="67"/>
      <c r="BY11" s="67"/>
      <c r="BZ11" s="6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8"/>
      <c r="BM13" s="68"/>
      <c r="BN13" s="68"/>
      <c r="BO13" s="68"/>
      <c r="BP13" s="68"/>
      <c r="BQ13" s="68"/>
      <c r="BR13" s="68"/>
      <c r="BS13" s="68"/>
      <c r="BT13" s="68"/>
      <c r="BU13" s="68"/>
      <c r="BV13" s="68"/>
      <c r="BW13" s="68"/>
      <c r="BX13" s="68"/>
      <c r="BY13" s="68"/>
      <c r="BZ13" s="68"/>
    </row>
    <row r="14" spans="1:78" ht="13.5" customHeight="1" x14ac:dyDescent="0.15">
      <c r="A14" s="2"/>
      <c r="B14" s="69" t="s">
        <v>24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1"/>
      <c r="BK14" s="2"/>
      <c r="BL14" s="55" t="s">
        <v>25</v>
      </c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  <c r="BY14" s="56"/>
      <c r="BZ14" s="57"/>
    </row>
    <row r="15" spans="1:78" ht="13.5" customHeight="1" x14ac:dyDescent="0.15">
      <c r="A15" s="2"/>
      <c r="B15" s="72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4"/>
      <c r="BK15" s="2"/>
      <c r="BL15" s="58"/>
      <c r="BM15" s="59"/>
      <c r="BN15" s="59"/>
      <c r="BO15" s="59"/>
      <c r="BP15" s="59"/>
      <c r="BQ15" s="59"/>
      <c r="BR15" s="59"/>
      <c r="BS15" s="59"/>
      <c r="BT15" s="59"/>
      <c r="BU15" s="59"/>
      <c r="BV15" s="59"/>
      <c r="BW15" s="59"/>
      <c r="BX15" s="59"/>
      <c r="BY15" s="59"/>
      <c r="BZ15" s="60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1" t="s">
        <v>111</v>
      </c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3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1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3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1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3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1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3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1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3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1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3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1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3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1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3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1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3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1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3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1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3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1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3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1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3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3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1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3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1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3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1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3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1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3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3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1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3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1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3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1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3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1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3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1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3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1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3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1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3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1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3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1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3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4"/>
      <c r="BM44" s="65"/>
      <c r="BN44" s="65"/>
      <c r="BO44" s="65"/>
      <c r="BP44" s="65"/>
      <c r="BQ44" s="65"/>
      <c r="BR44" s="65"/>
      <c r="BS44" s="65"/>
      <c r="BT44" s="65"/>
      <c r="BU44" s="65"/>
      <c r="BV44" s="65"/>
      <c r="BW44" s="65"/>
      <c r="BX44" s="65"/>
      <c r="BY44" s="65"/>
      <c r="BZ44" s="66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5" t="s">
        <v>26</v>
      </c>
      <c r="BM45" s="56"/>
      <c r="BN45" s="56"/>
      <c r="BO45" s="56"/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7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8"/>
      <c r="BM46" s="59"/>
      <c r="BN46" s="59"/>
      <c r="BO46" s="59"/>
      <c r="BP46" s="59"/>
      <c r="BQ46" s="59"/>
      <c r="BR46" s="59"/>
      <c r="BS46" s="59"/>
      <c r="BT46" s="59"/>
      <c r="BU46" s="59"/>
      <c r="BV46" s="59"/>
      <c r="BW46" s="59"/>
      <c r="BX46" s="59"/>
      <c r="BY46" s="59"/>
      <c r="BZ46" s="60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1" t="s">
        <v>109</v>
      </c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3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1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3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1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3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1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3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1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3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1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3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1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3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1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3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1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3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1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3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1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3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1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3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1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3"/>
    </row>
    <row r="60" spans="1:78" ht="13.5" customHeight="1" x14ac:dyDescent="0.15">
      <c r="A60" s="2"/>
      <c r="B60" s="72" t="s">
        <v>27</v>
      </c>
      <c r="C60" s="73"/>
      <c r="D60" s="73"/>
      <c r="E60" s="73"/>
      <c r="F60" s="73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4"/>
      <c r="BK60" s="2"/>
      <c r="BL60" s="61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3"/>
    </row>
    <row r="61" spans="1:78" ht="13.5" customHeight="1" x14ac:dyDescent="0.15">
      <c r="A61" s="2"/>
      <c r="B61" s="72"/>
      <c r="C61" s="73"/>
      <c r="D61" s="73"/>
      <c r="E61" s="73"/>
      <c r="F61" s="73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4"/>
      <c r="BK61" s="2"/>
      <c r="BL61" s="61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3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1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3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4"/>
      <c r="BM63" s="65"/>
      <c r="BN63" s="65"/>
      <c r="BO63" s="65"/>
      <c r="BP63" s="65"/>
      <c r="BQ63" s="65"/>
      <c r="BR63" s="65"/>
      <c r="BS63" s="65"/>
      <c r="BT63" s="65"/>
      <c r="BU63" s="65"/>
      <c r="BV63" s="65"/>
      <c r="BW63" s="65"/>
      <c r="BX63" s="65"/>
      <c r="BY63" s="65"/>
      <c r="BZ63" s="66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5" t="s">
        <v>28</v>
      </c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7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8"/>
      <c r="BM65" s="59"/>
      <c r="BN65" s="59"/>
      <c r="BO65" s="59"/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60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1" t="s">
        <v>110</v>
      </c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3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1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3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1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3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1"/>
      <c r="BM69" s="62"/>
      <c r="BN69" s="62"/>
      <c r="BO69" s="62"/>
      <c r="BP69" s="62"/>
      <c r="BQ69" s="62"/>
      <c r="BR69" s="62"/>
      <c r="BS69" s="62"/>
      <c r="BT69" s="62"/>
      <c r="BU69" s="62"/>
      <c r="BV69" s="62"/>
      <c r="BW69" s="62"/>
      <c r="BX69" s="62"/>
      <c r="BY69" s="62"/>
      <c r="BZ69" s="63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1"/>
      <c r="BM70" s="62"/>
      <c r="BN70" s="62"/>
      <c r="BO70" s="62"/>
      <c r="BP70" s="62"/>
      <c r="BQ70" s="62"/>
      <c r="BR70" s="62"/>
      <c r="BS70" s="62"/>
      <c r="BT70" s="62"/>
      <c r="BU70" s="62"/>
      <c r="BV70" s="62"/>
      <c r="BW70" s="62"/>
      <c r="BX70" s="62"/>
      <c r="BY70" s="62"/>
      <c r="BZ70" s="63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1"/>
      <c r="BM71" s="62"/>
      <c r="BN71" s="62"/>
      <c r="BO71" s="62"/>
      <c r="BP71" s="62"/>
      <c r="BQ71" s="62"/>
      <c r="BR71" s="62"/>
      <c r="BS71" s="62"/>
      <c r="BT71" s="62"/>
      <c r="BU71" s="62"/>
      <c r="BV71" s="62"/>
      <c r="BW71" s="62"/>
      <c r="BX71" s="62"/>
      <c r="BY71" s="62"/>
      <c r="BZ71" s="63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1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3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1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3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1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3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1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3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1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3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1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3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1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3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1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3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1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3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1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3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4"/>
      <c r="BM82" s="65"/>
      <c r="BN82" s="65"/>
      <c r="BO82" s="65"/>
      <c r="BP82" s="65"/>
      <c r="BQ82" s="65"/>
      <c r="BR82" s="65"/>
      <c r="BS82" s="65"/>
      <c r="BT82" s="65"/>
      <c r="BU82" s="65"/>
      <c r="BV82" s="65"/>
      <c r="BW82" s="65"/>
      <c r="BX82" s="65"/>
      <c r="BY82" s="65"/>
      <c r="BZ82" s="66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41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41</v>
      </c>
      <c r="O85" s="27" t="str">
        <f>データ!EN6</f>
        <v>【0.54】</v>
      </c>
    </row>
  </sheetData>
  <sheetProtection algorithmName="SHA-512" hashValue="2GEZhB5TKdOpgy6hIncSW4JxR7Iu+w6aMclsZE6gwd3Umb/B3l7+YLCSxDOt9AjlhOfKraE65zFFerKWd5grAw==" saltValue="JAJ7JTKsOtxOlWfxTXmnfg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34410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岩手県　住田町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61.51</v>
      </c>
      <c r="Q6" s="35">
        <f t="shared" si="3"/>
        <v>3888</v>
      </c>
      <c r="R6" s="35">
        <f t="shared" si="3"/>
        <v>5515</v>
      </c>
      <c r="S6" s="35">
        <f t="shared" si="3"/>
        <v>334.84</v>
      </c>
      <c r="T6" s="35">
        <f t="shared" si="3"/>
        <v>16.47</v>
      </c>
      <c r="U6" s="35">
        <f t="shared" si="3"/>
        <v>3343</v>
      </c>
      <c r="V6" s="35">
        <f t="shared" si="3"/>
        <v>12.49</v>
      </c>
      <c r="W6" s="35">
        <f t="shared" si="3"/>
        <v>267.64999999999998</v>
      </c>
      <c r="X6" s="36">
        <f>IF(X7="",NA(),X7)</f>
        <v>64.819999999999993</v>
      </c>
      <c r="Y6" s="36">
        <f t="shared" ref="Y6:AG6" si="4">IF(Y7="",NA(),Y7)</f>
        <v>67.599999999999994</v>
      </c>
      <c r="Z6" s="36">
        <f t="shared" si="4"/>
        <v>70.87</v>
      </c>
      <c r="AA6" s="36">
        <f t="shared" si="4"/>
        <v>61.23</v>
      </c>
      <c r="AB6" s="36">
        <f t="shared" si="4"/>
        <v>75.38</v>
      </c>
      <c r="AC6" s="36">
        <f t="shared" si="4"/>
        <v>75.87</v>
      </c>
      <c r="AD6" s="36">
        <f t="shared" si="4"/>
        <v>76.27</v>
      </c>
      <c r="AE6" s="36">
        <f t="shared" si="4"/>
        <v>77.56</v>
      </c>
      <c r="AF6" s="36">
        <f t="shared" si="4"/>
        <v>78.510000000000005</v>
      </c>
      <c r="AG6" s="36">
        <f t="shared" si="4"/>
        <v>77.91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1361.16</v>
      </c>
      <c r="BF6" s="36">
        <f t="shared" ref="BF6:BN6" si="7">IF(BF7="",NA(),BF7)</f>
        <v>1256.4000000000001</v>
      </c>
      <c r="BG6" s="36">
        <f t="shared" si="7"/>
        <v>1160.94</v>
      </c>
      <c r="BH6" s="36">
        <f t="shared" si="7"/>
        <v>1037.8699999999999</v>
      </c>
      <c r="BI6" s="36">
        <f t="shared" si="7"/>
        <v>940.83</v>
      </c>
      <c r="BJ6" s="36">
        <f t="shared" si="7"/>
        <v>1125.69</v>
      </c>
      <c r="BK6" s="36">
        <f t="shared" si="7"/>
        <v>1134.67</v>
      </c>
      <c r="BL6" s="36">
        <f t="shared" si="7"/>
        <v>1144.79</v>
      </c>
      <c r="BM6" s="36">
        <f t="shared" si="7"/>
        <v>1061.58</v>
      </c>
      <c r="BN6" s="36">
        <f t="shared" si="7"/>
        <v>1007.7</v>
      </c>
      <c r="BO6" s="35" t="str">
        <f>IF(BO7="","",IF(BO7="-","【-】","【"&amp;SUBSTITUTE(TEXT(BO7,"#,##0.00"),"-","△")&amp;"】"))</f>
        <v>【1,074.14】</v>
      </c>
      <c r="BP6" s="36">
        <f>IF(BP7="",NA(),BP7)</f>
        <v>50.94</v>
      </c>
      <c r="BQ6" s="36">
        <f t="shared" ref="BQ6:BY6" si="8">IF(BQ7="",NA(),BQ7)</f>
        <v>49.53</v>
      </c>
      <c r="BR6" s="36">
        <f t="shared" si="8"/>
        <v>47.16</v>
      </c>
      <c r="BS6" s="36">
        <f t="shared" si="8"/>
        <v>44.11</v>
      </c>
      <c r="BT6" s="36">
        <f t="shared" si="8"/>
        <v>46.84</v>
      </c>
      <c r="BU6" s="36">
        <f t="shared" si="8"/>
        <v>46.48</v>
      </c>
      <c r="BV6" s="36">
        <f t="shared" si="8"/>
        <v>40.6</v>
      </c>
      <c r="BW6" s="36">
        <f t="shared" si="8"/>
        <v>56.04</v>
      </c>
      <c r="BX6" s="36">
        <f t="shared" si="8"/>
        <v>58.52</v>
      </c>
      <c r="BY6" s="36">
        <f t="shared" si="8"/>
        <v>59.22</v>
      </c>
      <c r="BZ6" s="35" t="str">
        <f>IF(BZ7="","",IF(BZ7="-","【-】","【"&amp;SUBSTITUTE(TEXT(BZ7,"#,##0.00"),"-","△")&amp;"】"))</f>
        <v>【54.36】</v>
      </c>
      <c r="CA6" s="36">
        <f>IF(CA7="",NA(),CA7)</f>
        <v>578.25</v>
      </c>
      <c r="CB6" s="36">
        <f t="shared" ref="CB6:CJ6" si="9">IF(CB7="",NA(),CB7)</f>
        <v>595.38</v>
      </c>
      <c r="CC6" s="36">
        <f t="shared" si="9"/>
        <v>627.82000000000005</v>
      </c>
      <c r="CD6" s="36">
        <f t="shared" si="9"/>
        <v>674.71</v>
      </c>
      <c r="CE6" s="36">
        <f t="shared" si="9"/>
        <v>636.12</v>
      </c>
      <c r="CF6" s="36">
        <f t="shared" si="9"/>
        <v>376.61</v>
      </c>
      <c r="CG6" s="36">
        <f t="shared" si="9"/>
        <v>440.03</v>
      </c>
      <c r="CH6" s="36">
        <f t="shared" si="9"/>
        <v>304.35000000000002</v>
      </c>
      <c r="CI6" s="36">
        <f t="shared" si="9"/>
        <v>296.3</v>
      </c>
      <c r="CJ6" s="36">
        <f t="shared" si="9"/>
        <v>292.89999999999998</v>
      </c>
      <c r="CK6" s="35" t="str">
        <f>IF(CK7="","",IF(CK7="-","【-】","【"&amp;SUBSTITUTE(TEXT(CK7,"#,##0.00"),"-","△")&amp;"】"))</f>
        <v>【296.40】</v>
      </c>
      <c r="CL6" s="36">
        <f>IF(CL7="",NA(),CL7)</f>
        <v>60.83</v>
      </c>
      <c r="CM6" s="36">
        <f t="shared" ref="CM6:CU6" si="10">IF(CM7="",NA(),CM7)</f>
        <v>61.13</v>
      </c>
      <c r="CN6" s="36">
        <f t="shared" si="10"/>
        <v>62.56</v>
      </c>
      <c r="CO6" s="36">
        <f t="shared" si="10"/>
        <v>61.35</v>
      </c>
      <c r="CP6" s="36">
        <f t="shared" si="10"/>
        <v>60.3</v>
      </c>
      <c r="CQ6" s="36">
        <f t="shared" si="10"/>
        <v>57.43</v>
      </c>
      <c r="CR6" s="36">
        <f t="shared" si="10"/>
        <v>57.29</v>
      </c>
      <c r="CS6" s="36">
        <f t="shared" si="10"/>
        <v>55.9</v>
      </c>
      <c r="CT6" s="36">
        <f t="shared" si="10"/>
        <v>57.3</v>
      </c>
      <c r="CU6" s="36">
        <f t="shared" si="10"/>
        <v>56.76</v>
      </c>
      <c r="CV6" s="35" t="str">
        <f>IF(CV7="","",IF(CV7="-","【-】","【"&amp;SUBSTITUTE(TEXT(CV7,"#,##0.00"),"-","△")&amp;"】"))</f>
        <v>【55.95】</v>
      </c>
      <c r="CW6" s="36">
        <f>IF(CW7="",NA(),CW7)</f>
        <v>61.69</v>
      </c>
      <c r="CX6" s="36">
        <f t="shared" ref="CX6:DF6" si="11">IF(CX7="",NA(),CX7)</f>
        <v>60.48</v>
      </c>
      <c r="CY6" s="36">
        <f t="shared" si="11"/>
        <v>58.33</v>
      </c>
      <c r="CZ6" s="36">
        <f t="shared" si="11"/>
        <v>61.34</v>
      </c>
      <c r="DA6" s="36">
        <f t="shared" si="11"/>
        <v>61.87</v>
      </c>
      <c r="DB6" s="36">
        <f t="shared" si="11"/>
        <v>73.83</v>
      </c>
      <c r="DC6" s="36">
        <f t="shared" si="11"/>
        <v>73.69</v>
      </c>
      <c r="DD6" s="36">
        <f t="shared" si="11"/>
        <v>73.28</v>
      </c>
      <c r="DE6" s="36">
        <f t="shared" si="11"/>
        <v>72.42</v>
      </c>
      <c r="DF6" s="36">
        <f t="shared" si="11"/>
        <v>73.069999999999993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6">
        <f>IF(ED7="",NA(),ED7)</f>
        <v>0.14000000000000001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0.69</v>
      </c>
      <c r="EJ6" s="36">
        <f t="shared" si="14"/>
        <v>0.65</v>
      </c>
      <c r="EK6" s="36">
        <f t="shared" si="14"/>
        <v>0.53</v>
      </c>
      <c r="EL6" s="36">
        <f t="shared" si="14"/>
        <v>0.72</v>
      </c>
      <c r="EM6" s="36">
        <f t="shared" si="14"/>
        <v>0.53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34410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61.51</v>
      </c>
      <c r="Q7" s="39">
        <v>3888</v>
      </c>
      <c r="R7" s="39">
        <v>5515</v>
      </c>
      <c r="S7" s="39">
        <v>334.84</v>
      </c>
      <c r="T7" s="39">
        <v>16.47</v>
      </c>
      <c r="U7" s="39">
        <v>3343</v>
      </c>
      <c r="V7" s="39">
        <v>12.49</v>
      </c>
      <c r="W7" s="39">
        <v>267.64999999999998</v>
      </c>
      <c r="X7" s="39">
        <v>64.819999999999993</v>
      </c>
      <c r="Y7" s="39">
        <v>67.599999999999994</v>
      </c>
      <c r="Z7" s="39">
        <v>70.87</v>
      </c>
      <c r="AA7" s="39">
        <v>61.23</v>
      </c>
      <c r="AB7" s="39">
        <v>75.38</v>
      </c>
      <c r="AC7" s="39">
        <v>75.87</v>
      </c>
      <c r="AD7" s="39">
        <v>76.27</v>
      </c>
      <c r="AE7" s="39">
        <v>77.56</v>
      </c>
      <c r="AF7" s="39">
        <v>78.510000000000005</v>
      </c>
      <c r="AG7" s="39">
        <v>77.91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1361.16</v>
      </c>
      <c r="BF7" s="39">
        <v>1256.4000000000001</v>
      </c>
      <c r="BG7" s="39">
        <v>1160.94</v>
      </c>
      <c r="BH7" s="39">
        <v>1037.8699999999999</v>
      </c>
      <c r="BI7" s="39">
        <v>940.83</v>
      </c>
      <c r="BJ7" s="39">
        <v>1125.69</v>
      </c>
      <c r="BK7" s="39">
        <v>1134.67</v>
      </c>
      <c r="BL7" s="39">
        <v>1144.79</v>
      </c>
      <c r="BM7" s="39">
        <v>1061.58</v>
      </c>
      <c r="BN7" s="39">
        <v>1007.7</v>
      </c>
      <c r="BO7" s="39">
        <v>1074.1400000000001</v>
      </c>
      <c r="BP7" s="39">
        <v>50.94</v>
      </c>
      <c r="BQ7" s="39">
        <v>49.53</v>
      </c>
      <c r="BR7" s="39">
        <v>47.16</v>
      </c>
      <c r="BS7" s="39">
        <v>44.11</v>
      </c>
      <c r="BT7" s="39">
        <v>46.84</v>
      </c>
      <c r="BU7" s="39">
        <v>46.48</v>
      </c>
      <c r="BV7" s="39">
        <v>40.6</v>
      </c>
      <c r="BW7" s="39">
        <v>56.04</v>
      </c>
      <c r="BX7" s="39">
        <v>58.52</v>
      </c>
      <c r="BY7" s="39">
        <v>59.22</v>
      </c>
      <c r="BZ7" s="39">
        <v>54.36</v>
      </c>
      <c r="CA7" s="39">
        <v>578.25</v>
      </c>
      <c r="CB7" s="39">
        <v>595.38</v>
      </c>
      <c r="CC7" s="39">
        <v>627.82000000000005</v>
      </c>
      <c r="CD7" s="39">
        <v>674.71</v>
      </c>
      <c r="CE7" s="39">
        <v>636.12</v>
      </c>
      <c r="CF7" s="39">
        <v>376.61</v>
      </c>
      <c r="CG7" s="39">
        <v>440.03</v>
      </c>
      <c r="CH7" s="39">
        <v>304.35000000000002</v>
      </c>
      <c r="CI7" s="39">
        <v>296.3</v>
      </c>
      <c r="CJ7" s="39">
        <v>292.89999999999998</v>
      </c>
      <c r="CK7" s="39">
        <v>296.39999999999998</v>
      </c>
      <c r="CL7" s="39">
        <v>60.83</v>
      </c>
      <c r="CM7" s="39">
        <v>61.13</v>
      </c>
      <c r="CN7" s="39">
        <v>62.56</v>
      </c>
      <c r="CO7" s="39">
        <v>61.35</v>
      </c>
      <c r="CP7" s="39">
        <v>60.3</v>
      </c>
      <c r="CQ7" s="39">
        <v>57.43</v>
      </c>
      <c r="CR7" s="39">
        <v>57.29</v>
      </c>
      <c r="CS7" s="39">
        <v>55.9</v>
      </c>
      <c r="CT7" s="39">
        <v>57.3</v>
      </c>
      <c r="CU7" s="39">
        <v>56.76</v>
      </c>
      <c r="CV7" s="39">
        <v>55.95</v>
      </c>
      <c r="CW7" s="39">
        <v>61.69</v>
      </c>
      <c r="CX7" s="39">
        <v>60.48</v>
      </c>
      <c r="CY7" s="39">
        <v>58.33</v>
      </c>
      <c r="CZ7" s="39">
        <v>61.34</v>
      </c>
      <c r="DA7" s="39">
        <v>61.87</v>
      </c>
      <c r="DB7" s="39">
        <v>73.83</v>
      </c>
      <c r="DC7" s="39">
        <v>73.69</v>
      </c>
      <c r="DD7" s="39">
        <v>73.28</v>
      </c>
      <c r="DE7" s="39">
        <v>72.42</v>
      </c>
      <c r="DF7" s="39">
        <v>73.069999999999993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0.14000000000000001</v>
      </c>
      <c r="EE7" s="39">
        <v>0</v>
      </c>
      <c r="EF7" s="39">
        <v>0</v>
      </c>
      <c r="EG7" s="39">
        <v>0</v>
      </c>
      <c r="EH7" s="39">
        <v>0</v>
      </c>
      <c r="EI7" s="39">
        <v>0.69</v>
      </c>
      <c r="EJ7" s="39">
        <v>0.65</v>
      </c>
      <c r="EK7" s="39">
        <v>0.53</v>
      </c>
      <c r="EL7" s="39">
        <v>0.72</v>
      </c>
      <c r="EM7" s="39">
        <v>0.53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2020-01-24T02:42:39Z</cp:lastPrinted>
  <dcterms:created xsi:type="dcterms:W3CDTF">2019-12-05T04:35:27Z</dcterms:created>
  <dcterms:modified xsi:type="dcterms:W3CDTF">2020-01-27T10:23:05Z</dcterms:modified>
  <cp:category/>
</cp:coreProperties>
</file>