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iichi\Desktop\"/>
    </mc:Choice>
  </mc:AlternateContent>
  <workbookProtection workbookAlgorithmName="SHA-512" workbookHashValue="y5KD4L2T1FBqrngsGfSJfz1krKt1E6u6H3yIuGAWQwmunbcJiNkmTUr/BtwLIAdaSQ4XyqmhVNqv0qXa9fxRnQ==" workbookSaltValue="Pza+64DsCZ44a64xnLlP6A=="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<sst xmlns="http://schemas.openxmlformats.org/spreadsheetml/2006/main" count="233" uniqueCount="114">
  <si>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</si>
  <si>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</si>
  <si>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</si>
  <si>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</si>
  <si>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</si>
  <si>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</si>
  <si>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</si>
  <si>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</si>
  <si>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</si>
  <si>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</si>
  <si>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</si>
  <si>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</si>
  <si>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</si>
  <si>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</si>
  <si>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</si>
  <si>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</si>
  <si>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</si>
  <si>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</si>
  <si>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</si>
  <si>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</si>
  <si>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</si>
  <si>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</si>
  <si>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</si>
  <si>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</si>
  <si>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</si>
  <si>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</si>
  <si>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</si>
  <si>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</si>
  <si>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</si>
  <si>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</si>
  <si>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</si>
  <si>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</si>
  <si>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</si>
  <si>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</si>
  <si>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</si>
  <si>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</si>
  <si>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</si>
  <si>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</si>
  <si>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</si>
  <si>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</si>
  <si>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</si>
  <si>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</si>
  <si>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</si>
  <si>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</si>
  <si>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</si>
  <si>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</si>
  <si>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</si>
  <si>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</si>
  <si>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</si>
  <si>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</si>
  <si>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</si>
  <si>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</si>
  <si>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</si>
  <si>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</si>
  <si>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</si>
  <si>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</si>
  <si>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</si>
  <si>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</si>
  <si>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</si>
  <si>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</si>
  <si>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</si>
  <si>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</si>
  <si>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</si>
  <si>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</si>
  <si>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</si>
  <si>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</si>
  <si>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</si>
  <si>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</si>
  <si>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</si>
  <si>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</si>
  <si>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</si>
  <si>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</si>
  <si>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</si>
  <si>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</si>
  <si>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</si>
  <si>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</si>
  <si>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</si>
  <si>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</si>
  <si>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</si>
  <si>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</si>
  <si>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</si>
  <si>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</si>
  <si>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</si>
  <si>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</si>
  <si>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</si>
  <si>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</si>
  <si>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</si>
  <si>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</si>
  <si>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</si>
  <si>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</si>
  <si>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</si>
  <si>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</si>
  <si>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</si>
  <si>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</si>
  <si>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</si>
  <si>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</si>
  <si>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</si>
  <si>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</si>
  <si>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平泉町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</si>
  <si>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</si>
  <si>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</si>
  <si>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</si>
  <si>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</si>
  <si>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</si>
  <si>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</si>
  <si>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</si>
  <si>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</si>
  <si>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</si>
  <si>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</si>
  <si>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</si>
  <si>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</si>
  <si>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平成７年に供用を開始し、約２０年が経過しますが、管渠の耐用年数である５０年の範囲内であり、現状では更新等が必要な管渠はありません。</t>
    <phoneticPr fontId="4"/>
  </si>
  <si>
    <t>①収益的収支比率　　　　　　　　　　　　　　　　　　　
　100%を割り込んで推移しておりますが、使用料以外の収入に依存していることによるものです。　　　　　　　　　　　　　　　④企業債残高対事業規模比率　　　　　　　　　　
　平均値より高い状況で推移しておりますが、企業債の規模が収入に見合っていないことによるものです。　　　　　　　　　　　　　　　　　　　　　　　⑤経費回収率　　　　　　　　　　　　　　　　　　
　平均値より低い数値で推移しておりますが、汚水処理に係る経費が使用料以外の収入により賄われていることによるものです。　　　　　　　　　　　　　　　　　　　　　⑥汚水処理原価　　　　　　　　　　　　　　　　　
　平均値より高い数値で推移しておりますが、汚水処理に係る経費が高いことによるものです。　　　　　　　　　　　⑧水洗化率　　　　　　　　　　　　　　　　　　　
　平均値より低い数値で推移しておりますが、増加傾向にあります。　　　　　　　　　　　　　　　　
　以上のことから、類似団体と比較して厳しい経営状況にあります。</t>
    <rPh sb="134" eb="137">
      <t>キギョウサイ</t>
    </rPh>
    <rPh sb="138" eb="140">
      <t>キボ</t>
    </rPh>
    <phoneticPr fontId="4"/>
  </si>
  <si>
    <t>　厳しい財政状況にあるなか、今後は整備されたストックを支える管理費用や改善更新への投資の増加、将来的な人口減少による使用料収入の減少等が見込まれることを踏まえ、快適な生活を支える下水道サービスを持続的・安定的に提供するために、業務の効率化とコスト縮減に取り組み、令和２年度に地方公営企業法に基づく会計事務へ移行します。　　　
 効率的な事業運営に向けて、近隣他団体と広域化・共同化について検討して参ります。</t>
    <rPh sb="1" eb="2">
      <t>キビ</t>
    </rPh>
    <rPh sb="4" eb="6">
      <t>ザイセイ</t>
    </rPh>
    <rPh sb="6" eb="8">
      <t>ジョウキョウ</t>
    </rPh>
    <rPh sb="14" eb="16">
      <t>コンゴ</t>
    </rPh>
    <rPh sb="17" eb="19">
      <t>セイビ</t>
    </rPh>
    <rPh sb="27" eb="28">
      <t>ササ</t>
    </rPh>
    <rPh sb="30" eb="32">
      <t>カンリ</t>
    </rPh>
    <rPh sb="32" eb="34">
      <t>ヒヨウ</t>
    </rPh>
    <rPh sb="35" eb="37">
      <t>カイゼン</t>
    </rPh>
    <rPh sb="37" eb="39">
      <t>コウシン</t>
    </rPh>
    <rPh sb="41" eb="43">
      <t>トウシ</t>
    </rPh>
    <rPh sb="44" eb="46">
      <t>ゾウカ</t>
    </rPh>
    <rPh sb="47" eb="49">
      <t>ショウライ</t>
    </rPh>
    <rPh sb="49" eb="50">
      <t>テキ</t>
    </rPh>
    <rPh sb="51" eb="53">
      <t>ジンコウ</t>
    </rPh>
    <rPh sb="53" eb="55">
      <t>ゲンショウ</t>
    </rPh>
    <rPh sb="58" eb="61">
      <t>シヨウリョウ</t>
    </rPh>
    <rPh sb="61" eb="63">
      <t>シュウニュウ</t>
    </rPh>
    <rPh sb="64" eb="66">
      <t>ゲンショウ</t>
    </rPh>
    <rPh sb="66" eb="67">
      <t>トウ</t>
    </rPh>
    <rPh sb="68" eb="70">
      <t>ミコ</t>
    </rPh>
    <rPh sb="76" eb="77">
      <t>フ</t>
    </rPh>
    <rPh sb="80" eb="82">
      <t>カイテキ</t>
    </rPh>
    <rPh sb="83" eb="85">
      <t>セイカツ</t>
    </rPh>
    <rPh sb="86" eb="87">
      <t>ササ</t>
    </rPh>
    <rPh sb="89" eb="92">
      <t>ゲスイドウ</t>
    </rPh>
    <rPh sb="97" eb="100">
      <t>ジゾクテキ</t>
    </rPh>
    <rPh sb="101" eb="104">
      <t>アンテイテキ</t>
    </rPh>
    <rPh sb="105" eb="107">
      <t>テイキョウ</t>
    </rPh>
    <rPh sb="113" eb="115">
      <t>ギョウム</t>
    </rPh>
    <rPh sb="116" eb="119">
      <t>コウリツカ</t>
    </rPh>
    <rPh sb="123" eb="125">
      <t>シュクゲン</t>
    </rPh>
    <rPh sb="126" eb="127">
      <t>ト</t>
    </rPh>
    <rPh sb="128" eb="129">
      <t>ク</t>
    </rPh>
    <rPh sb="131" eb="133">
      <t>レイワ</t>
    </rPh>
    <rPh sb="134" eb="136">
      <t>ネンド</t>
    </rPh>
    <rPh sb="137" eb="139">
      <t>チホウ</t>
    </rPh>
    <rPh sb="139" eb="141">
      <t>コウエイ</t>
    </rPh>
    <rPh sb="141" eb="143">
      <t>キギョウ</t>
    </rPh>
    <rPh sb="143" eb="144">
      <t>ホウ</t>
    </rPh>
    <rPh sb="145" eb="146">
      <t>モト</t>
    </rPh>
    <rPh sb="148" eb="150">
      <t>カイケイ</t>
    </rPh>
    <rPh sb="150" eb="152">
      <t>ジム</t>
    </rPh>
    <rPh sb="153" eb="155">
      <t>イコウ</t>
    </rPh>
    <rPh sb="164" eb="167">
      <t>コウリツテキ</t>
    </rPh>
    <rPh sb="168" eb="170">
      <t>ジギョウ</t>
    </rPh>
    <rPh sb="170" eb="172">
      <t>ウンエイ</t>
    </rPh>
    <rPh sb="173" eb="174">
      <t>ム</t>
    </rPh>
    <rPh sb="177" eb="179">
      <t>キンリン</t>
    </rPh>
    <rPh sb="179" eb="182">
      <t>タダンタイ</t>
    </rPh>
    <rPh sb="183" eb="186">
      <t>コウイキカ</t>
    </rPh>
    <rPh sb="187" eb="190">
      <t>キョウドウカ</t>
    </rPh>
    <rPh sb="194" eb="196">
      <t>ケントウ</t>
    </rPh>
    <rPh sb="198" eb="199">
      <t>マイ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</si>
</sst>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E8-4355-A4C6-A2C52FD8887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BEE8-4355-A4C6-A2C52FD8887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9C-45DD-8AD2-D13B04F44F9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A69C-45DD-8AD2-D13B04F44F9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76.599999999999994</c:v>
                </c:pt>
                <c:pt idx="1">
                  <c:v>77.849999999999994</c:v>
                </c:pt>
                <c:pt idx="2">
                  <c:v>78.540000000000006</c:v>
                </c:pt>
                <c:pt idx="3">
                  <c:v>80.23</c:v>
                </c:pt>
                <c:pt idx="4">
                  <c:v>81.02</c:v>
                </c:pt>
              </c:numCache>
            </c:numRef>
          </c:val>
          <c:extLst>
            <c:ext xmlns:c16="http://schemas.microsoft.com/office/drawing/2014/chart" uri="{C3380CC4-5D6E-409C-BE32-E72D297353CC}">
              <c16:uniqueId val="{00000000-411A-47DF-8CED-DAEA433D600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411A-47DF-8CED-DAEA433D600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58.4</c:v>
                </c:pt>
                <c:pt idx="1">
                  <c:v>60.14</c:v>
                </c:pt>
                <c:pt idx="2">
                  <c:v>59.51</c:v>
                </c:pt>
                <c:pt idx="3">
                  <c:v>56.97</c:v>
                </c:pt>
                <c:pt idx="4">
                  <c:v>59.99</c:v>
                </c:pt>
              </c:numCache>
            </c:numRef>
          </c:val>
          <c:extLst>
            <c:ext xmlns:c16="http://schemas.microsoft.com/office/drawing/2014/chart" uri="{C3380CC4-5D6E-409C-BE32-E72D297353CC}">
              <c16:uniqueId val="{00000000-66E8-415E-A584-54163369958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E8-415E-A584-54163369958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4F-42B5-BE1B-E7A86924E0C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4F-42B5-BE1B-E7A86924E0C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FA-415D-B65E-C6CC56C4D0B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FA-415D-B65E-C6CC56C4D0B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B8-4AD9-8ED2-5300DD98711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B8-4AD9-8ED2-5300DD98711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31-4856-90B0-648919489E3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31-4856-90B0-648919489E3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2885.17</c:v>
                </c:pt>
                <c:pt idx="1">
                  <c:v>2652.31</c:v>
                </c:pt>
                <c:pt idx="2">
                  <c:v>3587.41</c:v>
                </c:pt>
                <c:pt idx="3">
                  <c:v>2435.1999999999998</c:v>
                </c:pt>
                <c:pt idx="4">
                  <c:v>2412.38</c:v>
                </c:pt>
              </c:numCache>
            </c:numRef>
          </c:val>
          <c:extLst>
            <c:ext xmlns:c16="http://schemas.microsoft.com/office/drawing/2014/chart" uri="{C3380CC4-5D6E-409C-BE32-E72D297353CC}">
              <c16:uniqueId val="{00000000-15CA-47A0-82FC-E725FD29516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15CA-47A0-82FC-E725FD29516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37.340000000000003</c:v>
                </c:pt>
                <c:pt idx="1">
                  <c:v>39.5</c:v>
                </c:pt>
                <c:pt idx="2">
                  <c:v>40.22</c:v>
                </c:pt>
                <c:pt idx="3">
                  <c:v>37.299999999999997</c:v>
                </c:pt>
                <c:pt idx="4">
                  <c:v>39.33</c:v>
                </c:pt>
              </c:numCache>
            </c:numRef>
          </c:val>
          <c:extLst>
            <c:ext xmlns:c16="http://schemas.microsoft.com/office/drawing/2014/chart" uri="{C3380CC4-5D6E-409C-BE32-E72D297353CC}">
              <c16:uniqueId val="{00000000-1783-4C46-8E00-3A1930B78A1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1783-4C46-8E00-3A1930B78A1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496.16</c:v>
                </c:pt>
                <c:pt idx="1">
                  <c:v>471.23</c:v>
                </c:pt>
                <c:pt idx="2">
                  <c:v>463.74</c:v>
                </c:pt>
                <c:pt idx="3">
                  <c:v>499.65</c:v>
                </c:pt>
                <c:pt idx="4">
                  <c:v>473.03</c:v>
                </c:pt>
              </c:numCache>
            </c:numRef>
          </c:val>
          <c:extLst>
            <c:ext xmlns:c16="http://schemas.microsoft.com/office/drawing/2014/chart" uri="{C3380CC4-5D6E-409C-BE32-E72D297353CC}">
              <c16:uniqueId val="{00000000-635E-4870-818A-A7317B8C298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635E-4870-818A-A7317B8C298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岩手県　平泉町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Cd2</v>
      </c>
      <c r="X8" s="77"/>
      <c r="Y8" s="77"/>
      <c r="Z8" s="77"/>
      <c r="AA8" s="77"/>
      <c r="AB8" s="77"/>
      <c r="AC8" s="77"/>
      <c r="AD8" s="78" t="str">
        <f>データ!$M$6</f>
        <v>非設置</v>
      </c>
      <c r="AE8" s="78"/>
      <c r="AF8" s="78"/>
      <c r="AG8" s="78"/>
      <c r="AH8" s="78"/>
      <c r="AI8" s="78"/>
      <c r="AJ8" s="78"/>
      <c r="AK8" s="3"/>
      <c r="AL8" s="74">
        <f>データ!S6</f>
        <v>7643</v>
      </c>
      <c r="AM8" s="74"/>
      <c r="AN8" s="74"/>
      <c r="AO8" s="74"/>
      <c r="AP8" s="74"/>
      <c r="AQ8" s="74"/>
      <c r="AR8" s="74"/>
      <c r="AS8" s="74"/>
      <c r="AT8" s="73">
        <f>データ!T6</f>
        <v>63.39</v>
      </c>
      <c r="AU8" s="73"/>
      <c r="AV8" s="73"/>
      <c r="AW8" s="73"/>
      <c r="AX8" s="73"/>
      <c r="AY8" s="73"/>
      <c r="AZ8" s="73"/>
      <c r="BA8" s="73"/>
      <c r="BB8" s="73">
        <f>データ!U6</f>
        <v>120.57</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37.58</v>
      </c>
      <c r="Q10" s="73"/>
      <c r="R10" s="73"/>
      <c r="S10" s="73"/>
      <c r="T10" s="73"/>
      <c r="U10" s="73"/>
      <c r="V10" s="73"/>
      <c r="W10" s="73">
        <f>データ!Q6</f>
        <v>95.84</v>
      </c>
      <c r="X10" s="73"/>
      <c r="Y10" s="73"/>
      <c r="Z10" s="73"/>
      <c r="AA10" s="73"/>
      <c r="AB10" s="73"/>
      <c r="AC10" s="73"/>
      <c r="AD10" s="74">
        <f>データ!R6</f>
        <v>3456</v>
      </c>
      <c r="AE10" s="74"/>
      <c r="AF10" s="74"/>
      <c r="AG10" s="74"/>
      <c r="AH10" s="74"/>
      <c r="AI10" s="74"/>
      <c r="AJ10" s="74"/>
      <c r="AK10" s="2"/>
      <c r="AL10" s="74">
        <f>データ!V6</f>
        <v>2850</v>
      </c>
      <c r="AM10" s="74"/>
      <c r="AN10" s="74"/>
      <c r="AO10" s="74"/>
      <c r="AP10" s="74"/>
      <c r="AQ10" s="74"/>
      <c r="AR10" s="74"/>
      <c r="AS10" s="74"/>
      <c r="AT10" s="73">
        <f>データ!W6</f>
        <v>1.85</v>
      </c>
      <c r="AU10" s="73"/>
      <c r="AV10" s="73"/>
      <c r="AW10" s="73"/>
      <c r="AX10" s="73"/>
      <c r="AY10" s="73"/>
      <c r="AZ10" s="73"/>
      <c r="BA10" s="73"/>
      <c r="BB10" s="73">
        <f>データ!X6</f>
        <v>1540.54</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4lY1F9JZIGIp9SAgMXIFm3Ols6AIHEIBMjky/iGDPR5omLf5wTOllEgr4oByrK5ldCOs7c1SWdW/yzW1xylrbQ==" saltValue="Sf2z/1XYG6lMatYFAT6gK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34029</v>
      </c>
      <c r="D6" s="33">
        <f t="shared" si="3"/>
        <v>47</v>
      </c>
      <c r="E6" s="33">
        <f t="shared" si="3"/>
        <v>17</v>
      </c>
      <c r="F6" s="33">
        <f t="shared" si="3"/>
        <v>1</v>
      </c>
      <c r="G6" s="33">
        <f t="shared" si="3"/>
        <v>0</v>
      </c>
      <c r="H6" s="33" t="str">
        <f t="shared" si="3"/>
        <v>岩手県　平泉町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37.58</v>
      </c>
      <c r="Q6" s="34">
        <f t="shared" si="3"/>
        <v>95.84</v>
      </c>
      <c r="R6" s="34">
        <f t="shared" si="3"/>
        <v>3456</v>
      </c>
      <c r="S6" s="34">
        <f t="shared" si="3"/>
        <v>7643</v>
      </c>
      <c r="T6" s="34">
        <f t="shared" si="3"/>
        <v>63.39</v>
      </c>
      <c r="U6" s="34">
        <f t="shared" si="3"/>
        <v>120.57</v>
      </c>
      <c r="V6" s="34">
        <f t="shared" si="3"/>
        <v>2850</v>
      </c>
      <c r="W6" s="34">
        <f t="shared" si="3"/>
        <v>1.85</v>
      </c>
      <c r="X6" s="34">
        <f t="shared" si="3"/>
        <v>1540.54</v>
      </c>
      <c r="Y6" s="35">
        <f>IF(Y7="",NA(),Y7)</f>
        <v>58.4</v>
      </c>
      <c r="Z6" s="35">
        <f t="shared" ref="Z6:AH6" si="4">IF(Z7="",NA(),Z7)</f>
        <v>60.14</v>
      </c>
      <c r="AA6" s="35">
        <f t="shared" si="4"/>
        <v>59.51</v>
      </c>
      <c r="AB6" s="35">
        <f t="shared" si="4"/>
        <v>56.97</v>
      </c>
      <c r="AC6" s="35">
        <f t="shared" si="4"/>
        <v>59.99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2885.17</v>
      </c>
      <c r="BG6" s="35">
        <f t="shared" ref="BG6:BO6" si="7">IF(BG7="",NA(),BG7)</f>
        <v>2652.31</v>
      </c>
      <c r="BH6" s="35">
        <f t="shared" si="7"/>
        <v>3587.41</v>
      </c>
      <c r="BI6" s="35">
        <f t="shared" si="7"/>
        <v>2435.1999999999998</v>
      </c>
      <c r="BJ6" s="35">
        <f t="shared" si="7"/>
        <v>2412.38</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37.340000000000003</v>
      </c>
      <c r="BR6" s="35">
        <f t="shared" ref="BR6:BZ6" si="8">IF(BR7="",NA(),BR7)</f>
        <v>39.5</v>
      </c>
      <c r="BS6" s="35">
        <f t="shared" si="8"/>
        <v>40.22</v>
      </c>
      <c r="BT6" s="35">
        <f t="shared" si="8"/>
        <v>37.299999999999997</v>
      </c>
      <c r="BU6" s="35">
        <f t="shared" si="8"/>
        <v>39.33</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496.16</v>
      </c>
      <c r="CC6" s="35">
        <f t="shared" ref="CC6:CK6" si="9">IF(CC7="",NA(),CC7)</f>
        <v>471.23</v>
      </c>
      <c r="CD6" s="35">
        <f t="shared" si="9"/>
        <v>463.74</v>
      </c>
      <c r="CE6" s="35">
        <f t="shared" si="9"/>
        <v>499.65</v>
      </c>
      <c r="CF6" s="35">
        <f t="shared" si="9"/>
        <v>473.03</v>
      </c>
      <c r="CG6" s="35">
        <f t="shared" si="9"/>
        <v>248.89</v>
      </c>
      <c r="CH6" s="35">
        <f t="shared" si="9"/>
        <v>250.84</v>
      </c>
      <c r="CI6" s="35">
        <f t="shared" si="9"/>
        <v>235.61</v>
      </c>
      <c r="CJ6" s="35">
        <f t="shared" si="9"/>
        <v>216.21</v>
      </c>
      <c r="CK6" s="35">
        <f t="shared" si="9"/>
        <v>220.31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49.89</v>
      </c>
      <c r="CS6" s="35">
        <f t="shared" si="10"/>
        <v>49.39</v>
      </c>
      <c r="CT6" s="35">
        <f t="shared" si="10"/>
        <v>49.25</v>
      </c>
      <c r="CU6" s="35">
        <f t="shared" si="10"/>
        <v>50.24</v>
      </c>
      <c r="CV6" s="35">
        <f t="shared" si="10"/>
        <v>49.68</v>
      </c>
      <c r="CW6" s="34" t="str">
        <f>IF(CW7="","",IF(CW7="-","【-】","【"&amp;SUBSTITUTE(TEXT(CW7,"#,##0.00"),"-","△")&amp;"】"))</f>
        <v>【58.98】</v>
      </c>
      <c r="CX6" s="35">
        <f>IF(CX7="",NA(),CX7)</f>
        <v>76.599999999999994</v>
      </c>
      <c r="CY6" s="35">
        <f t="shared" ref="CY6:DG6" si="11">IF(CY7="",NA(),CY7)</f>
        <v>77.849999999999994</v>
      </c>
      <c r="CZ6" s="35">
        <f t="shared" si="11"/>
        <v>78.540000000000006</v>
      </c>
      <c r="DA6" s="35">
        <f t="shared" si="11"/>
        <v>80.23</v>
      </c>
      <c r="DB6" s="35">
        <f t="shared" si="11"/>
        <v>81.02</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34029</v>
      </c>
      <c r="D7" s="37">
        <v>47</v>
      </c>
      <c r="E7" s="37">
        <v>17</v>
      </c>
      <c r="F7" s="37">
        <v>1</v>
      </c>
      <c r="G7" s="37">
        <v>0</v>
      </c>
      <c r="H7" s="37" t="s">
        <v>98</v>
      </c>
      <c r="I7" s="37" t="s">
        <v>99</v>
      </c>
      <c r="J7" s="37" t="s">
        <v>100</v>
      </c>
      <c r="K7" s="37" t="s">
        <v>101</v>
      </c>
      <c r="L7" s="37" t="s">
        <v>102</v>
      </c>
      <c r="M7" s="37" t="s">
        <v>103</v>
      </c>
      <c r="N7" s="38" t="s">
        <v>104</v>
      </c>
      <c r="O7" s="38" t="s">
        <v>105</v>
      </c>
      <c r="P7" s="38">
        <v>37.58</v>
      </c>
      <c r="Q7" s="38">
        <v>95.84</v>
      </c>
      <c r="R7" s="38">
        <v>3456</v>
      </c>
      <c r="S7" s="38">
        <v>7643</v>
      </c>
      <c r="T7" s="38">
        <v>63.39</v>
      </c>
      <c r="U7" s="38">
        <v>120.57</v>
      </c>
      <c r="V7" s="38">
        <v>2850</v>
      </c>
      <c r="W7" s="38">
        <v>1.85</v>
      </c>
      <c r="X7" s="38">
        <v>1540.54</v>
      </c>
      <c r="Y7" s="38">
        <v>58.4</v>
      </c>
      <c r="Z7" s="38">
        <v>60.14</v>
      </c>
      <c r="AA7" s="38">
        <v>59.51</v>
      </c>
      <c r="AB7" s="38">
        <v>56.97</v>
      </c>
      <c r="AC7" s="38">
        <v>59.99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2885.17</v>
      </c>
      <c r="BG7" s="38">
        <v>2652.31</v>
      </c>
      <c r="BH7" s="38">
        <v>3587.41</v>
      </c>
      <c r="BI7" s="38">
        <v>2435.1999999999998</v>
      </c>
      <c r="BJ7" s="38">
        <v>2412.38</v>
      </c>
      <c r="BK7" s="38">
        <v>1203.71</v>
      </c>
      <c r="BL7" s="38">
        <v>1162.3599999999999</v>
      </c>
      <c r="BM7" s="38">
        <v>1047.6500000000001</v>
      </c>
      <c r="BN7" s="38">
        <v>1124.26</v>
      </c>
      <c r="BO7" s="38">
        <v>1048.23</v>
      </c>
      <c r="BP7" s="38">
        <v>682.78</v>
      </c>
      <c r="BQ7" s="38">
        <v>37.340000000000003</v>
      </c>
      <c r="BR7" s="38">
        <v>39.5</v>
      </c>
      <c r="BS7" s="38">
        <v>40.22</v>
      </c>
      <c r="BT7" s="38">
        <v>37.299999999999997</v>
      </c>
      <c r="BU7" s="38">
        <v>39.33</v>
      </c>
      <c r="BV7" s="38">
        <v>69.739999999999995</v>
      </c>
      <c r="BW7" s="38">
        <v>68.209999999999994</v>
      </c>
      <c r="BX7" s="38">
        <v>74.040000000000006</v>
      </c>
      <c r="BY7" s="38">
        <v>80.58</v>
      </c>
      <c r="BZ7" s="38">
        <v>78.92</v>
      </c>
      <c r="CA7" s="38">
        <v>100.91</v>
      </c>
      <c r="CB7" s="38">
        <v>496.16</v>
      </c>
      <c r="CC7" s="38">
        <v>471.23</v>
      </c>
      <c r="CD7" s="38">
        <v>463.74</v>
      </c>
      <c r="CE7" s="38">
        <v>499.65</v>
      </c>
      <c r="CF7" s="38">
        <v>473.03</v>
      </c>
      <c r="CG7" s="38">
        <v>248.89</v>
      </c>
      <c r="CH7" s="38">
        <v>250.84</v>
      </c>
      <c r="CI7" s="38">
        <v>235.61</v>
      </c>
      <c r="CJ7" s="38">
        <v>216.21</v>
      </c>
      <c r="CK7" s="38">
        <v>220.31</v>
      </c>
      <c r="CL7" s="38">
        <v>136.86000000000001</v>
      </c>
      <c r="CM7" s="38" t="s">
        <v>104</v>
      </c>
      <c r="CN7" s="38" t="s">
        <v>104</v>
      </c>
      <c r="CO7" s="38" t="s">
        <v>104</v>
      </c>
      <c r="CP7" s="38" t="s">
        <v>104</v>
      </c>
      <c r="CQ7" s="38" t="s">
        <v>104</v>
      </c>
      <c r="CR7" s="38">
        <v>49.89</v>
      </c>
      <c r="CS7" s="38">
        <v>49.39</v>
      </c>
      <c r="CT7" s="38">
        <v>49.25</v>
      </c>
      <c r="CU7" s="38">
        <v>50.24</v>
      </c>
      <c r="CV7" s="38">
        <v>49.68</v>
      </c>
      <c r="CW7" s="38">
        <v>58.98</v>
      </c>
      <c r="CX7" s="38">
        <v>76.599999999999994</v>
      </c>
      <c r="CY7" s="38">
        <v>77.849999999999994</v>
      </c>
      <c r="CZ7" s="38">
        <v>78.540000000000006</v>
      </c>
      <c r="DA7" s="38">
        <v>80.23</v>
      </c>
      <c r="DB7" s="38">
        <v>81.02</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岩渕省一</cp:lastModifiedBy>
  <cp:lastPrinted>2020-01-14T04:21:05Z</cp:lastPrinted>
  <dcterms:created xsi:type="dcterms:W3CDTF">2019-12-05T05:00:50Z</dcterms:created>
  <dcterms:modified xsi:type="dcterms:W3CDTF">2020-01-14T04:34:25Z</dcterms:modified>
  <cp:category/>
</cp:coreProperties>
</file>