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aXMl3yJ7ekWfdkPL4xy60iUxbOlgEQ2SiO+WNWs2lHVPsNfJ37jXmt/HimV5g3IiguzIhU/+qbjLI+M6++/eWw==" workbookSaltValue="QTqKvFpH9Taer/ykpLFucA=="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E85" i="4"/>
  <c r="BB10" i="4"/>
  <c r="AT10" i="4"/>
  <c r="W10" i="4"/>
  <c r="P10" i="4"/>
  <c r="BB8" i="4"/>
  <c r="AT8" i="4"/>
  <c r="AD8" i="4"/>
  <c r="W8" i="4"/>
  <c r="P8" i="4"/>
  <c r="B8" i="4"/>
  <c r="B6" i="4"/>
  <c r="C10" i="5" l="1"/>
  <c r="D10" i="5"/>
  <c r="E10" i="5"/>
  <c r="B10" i="5"/>
</calcChain>
</file>

<file path=xl/sharedStrings.xml><?xml version="1.0" encoding="utf-8"?>
<sst xmlns="http://schemas.openxmlformats.org/spreadsheetml/2006/main" count="226" uniqueCount="111">
  <si>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</si>
  <si>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</si>
  <si>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</si>
  <si>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</si>
  <si>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</si>
  <si>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</si>
  <si>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</si>
  <si>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</si>
  <si>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</si>
  <si>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</si>
  <si>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</si>
  <si>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</si>
  <si>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</si>
  <si>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</si>
  <si>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</si>
  <si>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</si>
  <si>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</si>
  <si>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</si>
  <si>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</si>
  <si>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</si>
  <si>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</si>
  <si>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</si>
  <si>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</si>
  <si>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</si>
  <si>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</si>
  <si>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</si>
  <si>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</si>
  <si>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</si>
  <si>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</si>
  <si>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</si>
  <si>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</si>
  <si>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</si>
  <si>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</si>
  <si>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</si>
  <si>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</si>
  <si>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</si>
  <si>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</si>
  <si>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</si>
  <si>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</si>
  <si>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</si>
  <si>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</si>
  <si>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</si>
  <si>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</si>
  <si>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</si>
  <si>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</si>
  <si>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</si>
  <si>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</si>
  <si>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</si>
  <si>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</si>
  <si>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</si>
  <si>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</si>
  <si>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</si>
  <si>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</si>
  <si>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</si>
  <si>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</si>
  <si>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</si>
  <si>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</si>
  <si>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</si>
  <si>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</si>
  <si>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</si>
  <si>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</si>
  <si>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</si>
  <si>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</si>
  <si>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</si>
  <si>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</si>
  <si>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</si>
  <si>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</si>
  <si>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</si>
  <si>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</si>
  <si>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</si>
  <si>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</si>
  <si>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</si>
  <si>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</si>
  <si>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</si>
  <si>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</si>
  <si>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</si>
  <si>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</si>
  <si>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</si>
  <si>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</si>
  <si>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</si>
  <si>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</si>
  <si>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</si>
  <si>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</si>
  <si>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</si>
  <si>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</si>
  <si>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</si>
  <si>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</si>
  <si>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</si>
  <si>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</si>
  <si>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</si>
  <si>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</si>
  <si>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</si>
  <si>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</si>
  <si>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</si>
  <si>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</si>
  <si>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</si>
  <si>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矢巾町</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</si>
  <si>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</si>
  <si>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</si>
  <si>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</si>
  <si>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</si>
  <si>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</si>
  <si>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</si>
  <si>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</si>
  <si>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</si>
  <si>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</si>
  <si>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</si>
  <si>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</si>
  <si>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医大移転により、学生が増え汚水使用量が増加したが、増加は一時的なものであり長期的には減少していくと見込まれる。
　今後、これまで投資してきた多大な企業債が経営を圧迫することは明白であり、それに加え、投資により取得した資産の減価償却費も経営を悪化させる一因となっている。令和元年度には流通センターが移管となり、今後、老朽化した管の更新が必要となることからさらに経営を圧迫すると考えられる。
　現在、公共下水道事業としては黒字となっているが、一般会計からの繰入金によるところも大きく、今後管渠の更新時期を迎えるにあたり、更なる業務改善が必要である。</t>
    <rPh sb="1" eb="3">
      <t>イダイ</t>
    </rPh>
    <rPh sb="3" eb="5">
      <t>イテン</t>
    </rPh>
    <rPh sb="9" eb="11">
      <t>ガクセイ</t>
    </rPh>
    <rPh sb="12" eb="13">
      <t>フ</t>
    </rPh>
    <rPh sb="14" eb="16">
      <t>オスイ</t>
    </rPh>
    <rPh sb="16" eb="18">
      <t>シヨウ</t>
    </rPh>
    <rPh sb="18" eb="19">
      <t>リョウ</t>
    </rPh>
    <rPh sb="20" eb="22">
      <t>ゾウカ</t>
    </rPh>
    <rPh sb="26" eb="28">
      <t>ゾウカ</t>
    </rPh>
    <rPh sb="29" eb="31">
      <t>イチジ</t>
    </rPh>
    <rPh sb="31" eb="32">
      <t>テキ</t>
    </rPh>
    <rPh sb="38" eb="41">
      <t>チョウキテキ</t>
    </rPh>
    <rPh sb="43" eb="45">
      <t>ゲンショウ</t>
    </rPh>
    <rPh sb="50" eb="52">
      <t>ミコ</t>
    </rPh>
    <rPh sb="97" eb="98">
      <t>クワ</t>
    </rPh>
    <rPh sb="135" eb="137">
      <t>レイワ</t>
    </rPh>
    <rPh sb="137" eb="139">
      <t>ガンネン</t>
    </rPh>
    <rPh sb="139" eb="140">
      <t>ド</t>
    </rPh>
    <rPh sb="142" eb="144">
      <t>リュウツウ</t>
    </rPh>
    <rPh sb="149" eb="151">
      <t>イカン</t>
    </rPh>
    <rPh sb="155" eb="157">
      <t>コンゴ</t>
    </rPh>
    <rPh sb="158" eb="161">
      <t>ロウキュウカ</t>
    </rPh>
    <rPh sb="163" eb="164">
      <t>カン</t>
    </rPh>
    <rPh sb="165" eb="167">
      <t>コウシン</t>
    </rPh>
    <rPh sb="168" eb="170">
      <t>ヒツヨウ</t>
    </rPh>
    <rPh sb="180" eb="182">
      <t>ケイエイ</t>
    </rPh>
    <rPh sb="183" eb="185">
      <t>アッパク</t>
    </rPh>
    <rPh sb="188" eb="189">
      <t>カンガ</t>
    </rPh>
    <phoneticPr fontId="4"/>
  </si>
  <si>
    <t xml:space="preserve"> 経常損益の割合を示す指標である経常収支比率はこの5年間100％を超え113.55％となり、類似団体の平均を上回り健全経営を維持している。
　短期債務の返済能力を示す流動比率は180.50％と類似団体の平均を大きく上回っている。医大の移転に伴い、学生向けのアパートやマンション等の集合住宅が増加し、使用料収入が増加したことに加え、流域下水道建設負担金などの資本的支出が減少したためと考えられる。
　水洗化率向上のために企業債を財源とする工事を行ってきたため、水洗化率は94.94％と平均値を上回っているが、それにより企業債残高対事業規模比率は1,164.55％と膨大なものとなっており、今後も経営を圧迫すると考える。
　使用料で回収すべき経費を使用料収入でどの程度賄えているかを表している経費回収率は120.32％と類似団体の平均と比べても高い数値となっている。しかし、独立採算である公営企業会計としては、一般会計からの多額の負担金に頼っている現在の経営は健全な経営であるとは言い難い。
　以上の結果から経営状態は厳しく、企業債の残高等踏まえると今後も厳しいものとなると考えられる。</t>
    <rPh sb="1" eb="3">
      <t>ケイジョウ</t>
    </rPh>
    <rPh sb="3" eb="5">
      <t>ソンエキ</t>
    </rPh>
    <rPh sb="6" eb="8">
      <t>ワリアイ</t>
    </rPh>
    <rPh sb="9" eb="10">
      <t>シメ</t>
    </rPh>
    <rPh sb="11" eb="13">
      <t>シヒョウ</t>
    </rPh>
    <rPh sb="16" eb="18">
      <t>ケイジョウ</t>
    </rPh>
    <rPh sb="18" eb="20">
      <t>シュウシ</t>
    </rPh>
    <rPh sb="20" eb="22">
      <t>ヒリツ</t>
    </rPh>
    <rPh sb="46" eb="48">
      <t>ルイジ</t>
    </rPh>
    <rPh sb="48" eb="50">
      <t>ダンタイ</t>
    </rPh>
    <rPh sb="51" eb="53">
      <t>ヘイキン</t>
    </rPh>
    <rPh sb="54" eb="56">
      <t>ウワマワ</t>
    </rPh>
    <rPh sb="57" eb="59">
      <t>ケンゼン</t>
    </rPh>
    <rPh sb="59" eb="61">
      <t>ケイエイ</t>
    </rPh>
    <rPh sb="62" eb="64">
      <t>イジ</t>
    </rPh>
    <rPh sb="71" eb="73">
      <t>タンキ</t>
    </rPh>
    <rPh sb="73" eb="75">
      <t>サイム</t>
    </rPh>
    <rPh sb="76" eb="78">
      <t>ヘンサイ</t>
    </rPh>
    <rPh sb="78" eb="80">
      <t>ノウリョク</t>
    </rPh>
    <rPh sb="81" eb="82">
      <t>シメ</t>
    </rPh>
    <rPh sb="83" eb="85">
      <t>リュウドウ</t>
    </rPh>
    <rPh sb="85" eb="87">
      <t>ヒリツ</t>
    </rPh>
    <rPh sb="96" eb="98">
      <t>ルイジ</t>
    </rPh>
    <rPh sb="98" eb="100">
      <t>ダンタイ</t>
    </rPh>
    <rPh sb="101" eb="103">
      <t>ヘイキン</t>
    </rPh>
    <rPh sb="104" eb="105">
      <t>オオ</t>
    </rPh>
    <rPh sb="107" eb="109">
      <t>ウワマワ</t>
    </rPh>
    <rPh sb="114" eb="116">
      <t>イダイ</t>
    </rPh>
    <rPh sb="117" eb="119">
      <t>イテン</t>
    </rPh>
    <rPh sb="120" eb="121">
      <t>トモナ</t>
    </rPh>
    <rPh sb="123" eb="125">
      <t>ガクセイ</t>
    </rPh>
    <rPh sb="125" eb="126">
      <t>ム</t>
    </rPh>
    <rPh sb="138" eb="139">
      <t>トウ</t>
    </rPh>
    <rPh sb="140" eb="142">
      <t>シュウゴウ</t>
    </rPh>
    <rPh sb="142" eb="144">
      <t>ジュウタク</t>
    </rPh>
    <rPh sb="145" eb="147">
      <t>ゾウカ</t>
    </rPh>
    <rPh sb="149" eb="151">
      <t>シヨウ</t>
    </rPh>
    <rPh sb="151" eb="152">
      <t>リョウ</t>
    </rPh>
    <rPh sb="152" eb="154">
      <t>シュウニュウ</t>
    </rPh>
    <rPh sb="155" eb="157">
      <t>ゾウカ</t>
    </rPh>
    <rPh sb="162" eb="163">
      <t>クワ</t>
    </rPh>
    <rPh sb="165" eb="167">
      <t>リュウイキ</t>
    </rPh>
    <rPh sb="167" eb="170">
      <t>ゲスイドウ</t>
    </rPh>
    <rPh sb="170" eb="172">
      <t>ケンセツ</t>
    </rPh>
    <rPh sb="172" eb="175">
      <t>フタンキン</t>
    </rPh>
    <rPh sb="178" eb="181">
      <t>シホンテキ</t>
    </rPh>
    <rPh sb="181" eb="183">
      <t>シシュツ</t>
    </rPh>
    <rPh sb="184" eb="186">
      <t>ゲンショウ</t>
    </rPh>
    <rPh sb="191" eb="192">
      <t>カンガ</t>
    </rPh>
    <rPh sb="258" eb="260">
      <t>キギョウ</t>
    </rPh>
    <rPh sb="260" eb="261">
      <t>サイ</t>
    </rPh>
    <rPh sb="261" eb="263">
      <t>ザンダカ</t>
    </rPh>
    <rPh sb="263" eb="264">
      <t>タイ</t>
    </rPh>
    <rPh sb="264" eb="266">
      <t>ジギョウ</t>
    </rPh>
    <rPh sb="266" eb="268">
      <t>キボ</t>
    </rPh>
    <rPh sb="268" eb="270">
      <t>ヒリツ</t>
    </rPh>
    <rPh sb="310" eb="312">
      <t>シヨウ</t>
    </rPh>
    <rPh sb="312" eb="313">
      <t>リョウ</t>
    </rPh>
    <rPh sb="314" eb="316">
      <t>カイシュウ</t>
    </rPh>
    <rPh sb="319" eb="321">
      <t>ケイヒ</t>
    </rPh>
    <rPh sb="322" eb="324">
      <t>シヨウ</t>
    </rPh>
    <rPh sb="324" eb="325">
      <t>リョウ</t>
    </rPh>
    <rPh sb="325" eb="327">
      <t>シュウニュウ</t>
    </rPh>
    <rPh sb="330" eb="332">
      <t>テイド</t>
    </rPh>
    <rPh sb="332" eb="333">
      <t>マカナ</t>
    </rPh>
    <rPh sb="339" eb="340">
      <t>アラワ</t>
    </rPh>
    <rPh sb="344" eb="346">
      <t>ケイヒ</t>
    </rPh>
    <rPh sb="346" eb="348">
      <t>カイシュウ</t>
    </rPh>
    <rPh sb="348" eb="349">
      <t>リツ</t>
    </rPh>
    <rPh sb="358" eb="360">
      <t>ルイジ</t>
    </rPh>
    <rPh sb="360" eb="362">
      <t>ダンタイ</t>
    </rPh>
    <rPh sb="363" eb="365">
      <t>ヘイキン</t>
    </rPh>
    <rPh sb="366" eb="367">
      <t>クラ</t>
    </rPh>
    <rPh sb="370" eb="371">
      <t>タカ</t>
    </rPh>
    <rPh sb="372" eb="374">
      <t>スウチ</t>
    </rPh>
    <rPh sb="403" eb="405">
      <t>イッパン</t>
    </rPh>
    <rPh sb="405" eb="407">
      <t>カイケイ</t>
    </rPh>
    <rPh sb="410" eb="412">
      <t>タガク</t>
    </rPh>
    <rPh sb="413" eb="416">
      <t>フタンキン</t>
    </rPh>
    <rPh sb="417" eb="418">
      <t>タヨ</t>
    </rPh>
    <rPh sb="422" eb="424">
      <t>ゲンザイ</t>
    </rPh>
    <rPh sb="425" eb="427">
      <t>ケイエイ</t>
    </rPh>
    <rPh sb="428" eb="430">
      <t>ケンゼン</t>
    </rPh>
    <rPh sb="431" eb="433">
      <t>ケイエイ</t>
    </rPh>
    <rPh sb="438" eb="439">
      <t>イ</t>
    </rPh>
    <rPh sb="440" eb="441">
      <t>ガタ</t>
    </rPh>
    <rPh sb="445" eb="447">
      <t>イジョウ</t>
    </rPh>
    <rPh sb="448" eb="450">
      <t>ケッカ</t>
    </rPh>
    <rPh sb="452" eb="454">
      <t>ケイエイ</t>
    </rPh>
    <rPh sb="454" eb="456">
      <t>ジョウタイ</t>
    </rPh>
    <rPh sb="457" eb="458">
      <t>キビ</t>
    </rPh>
    <rPh sb="461" eb="463">
      <t>キギョウ</t>
    </rPh>
    <rPh sb="463" eb="464">
      <t>サイ</t>
    </rPh>
    <rPh sb="465" eb="467">
      <t>ザンダカ</t>
    </rPh>
    <rPh sb="467" eb="468">
      <t>トウ</t>
    </rPh>
    <rPh sb="468" eb="469">
      <t>フ</t>
    </rPh>
    <rPh sb="473" eb="475">
      <t>コンゴ</t>
    </rPh>
    <rPh sb="476" eb="477">
      <t>キビ</t>
    </rPh>
    <rPh sb="485" eb="486">
      <t>カンガ</t>
    </rPh>
    <phoneticPr fontId="4"/>
  </si>
  <si>
    <t>　30年度において耐用年数を経過した管渠はなく、有形固定資産減価償却率も14.22％と類似団体平均を下回っている。
　しかし、令和元年度に移管された流通センター内は老朽化した管渠の更新が必要であり、経営を圧迫とならないように計画的な更新が必要である。</t>
    <rPh sb="24" eb="26">
      <t>ユウケイ</t>
    </rPh>
    <rPh sb="26" eb="28">
      <t>コテイ</t>
    </rPh>
    <rPh sb="28" eb="30">
      <t>シサン</t>
    </rPh>
    <rPh sb="30" eb="32">
      <t>ゲンカ</t>
    </rPh>
    <rPh sb="32" eb="34">
      <t>ショウキャク</t>
    </rPh>
    <rPh sb="34" eb="35">
      <t>リツ</t>
    </rPh>
    <rPh sb="43" eb="45">
      <t>ルイジ</t>
    </rPh>
    <rPh sb="45" eb="47">
      <t>ダンタイ</t>
    </rPh>
    <rPh sb="47" eb="49">
      <t>ヘイキン</t>
    </rPh>
    <rPh sb="50" eb="52">
      <t>シタマワ</t>
    </rPh>
    <rPh sb="63" eb="65">
      <t>レイワ</t>
    </rPh>
    <rPh sb="65" eb="67">
      <t>ガンネン</t>
    </rPh>
    <rPh sb="67" eb="68">
      <t>ド</t>
    </rPh>
    <rPh sb="69" eb="71">
      <t>イカン</t>
    </rPh>
    <rPh sb="74" eb="76">
      <t>リュウツウ</t>
    </rPh>
    <rPh sb="80" eb="81">
      <t>ナイ</t>
    </rPh>
    <rPh sb="82" eb="84">
      <t>ロウキュウ</t>
    </rPh>
    <rPh sb="84" eb="85">
      <t>カ</t>
    </rPh>
    <rPh sb="87" eb="89">
      <t>カンキョ</t>
    </rPh>
    <rPh sb="90" eb="92">
      <t>コウシン</t>
    </rPh>
    <rPh sb="93" eb="95">
      <t>ヒツヨウ</t>
    </rPh>
    <rPh sb="99" eb="101">
      <t>ケイエイ</t>
    </rPh>
    <rPh sb="102" eb="104">
      <t>アッパク</t>
    </rPh>
    <rPh sb="112" eb="115">
      <t>ケイカクテキ</t>
    </rPh>
    <rPh sb="116" eb="118">
      <t>コウシン</t>
    </rPh>
    <rPh sb="119" eb="12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</si>
</sst>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quot;-&quot;">
                  <c:v>0.02</c:v>
                </c:pt>
                <c:pt idx="1">
                  <c:v>0</c:v>
                </c:pt>
                <c:pt idx="2">
                  <c:v>0</c:v>
                </c:pt>
                <c:pt idx="3">
                  <c:v>0</c:v>
                </c:pt>
                <c:pt idx="4" formatCode="#,##0.00;&quot;△&quot;#,##0.00;&quot;-&quot;">
                  <c:v>0.14000000000000001</c:v>
                </c:pt>
              </c:numCache>
            </c:numRef>
          </c:val>
          <c:extLst xmlns:c16r2="http://schemas.microsoft.com/office/drawing/2015/06/chart">
            <c:ext xmlns:c16="http://schemas.microsoft.com/office/drawing/2014/chart" uri="{C3380CC4-5D6E-409C-BE32-E72D297353CC}">
              <c16:uniqueId val="{00000000-9E31-432B-9F07-6E435A08E5D0}"/>
            </c:ext>
          </c:extLst>
        </c:ser>
        <c:dLbls>
          <c:showLegendKey val="0"/>
          <c:showVal val="0"/>
          <c:showCatName val="0"/>
          <c:showSerName val="0"/>
          <c:showPercent val="0"/>
          <c:showBubbleSize val="0"/>
        </c:dLbls>
        <c:gapWidth val="150"/>
        <c:axId val="95258880"/>
        <c:axId val="95269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0.09</c:v>
                </c:pt>
                <c:pt idx="2">
                  <c:v>0.19</c:v>
                </c:pt>
                <c:pt idx="3">
                  <c:v>0.23</c:v>
                </c:pt>
                <c:pt idx="4">
                  <c:v>0.21</c:v>
                </c:pt>
              </c:numCache>
            </c:numRef>
          </c:val>
          <c:smooth val="0"/>
          <c:extLst xmlns:c16r2="http://schemas.microsoft.com/office/drawing/2015/06/chart">
            <c:ext xmlns:c16="http://schemas.microsoft.com/office/drawing/2014/chart" uri="{C3380CC4-5D6E-409C-BE32-E72D297353CC}">
              <c16:uniqueId val="{00000001-9E31-432B-9F07-6E435A08E5D0}"/>
            </c:ext>
          </c:extLst>
        </c:ser>
        <c:dLbls>
          <c:showLegendKey val="0"/>
          <c:showVal val="0"/>
          <c:showCatName val="0"/>
          <c:showSerName val="0"/>
          <c:showPercent val="0"/>
          <c:showBubbleSize val="0"/>
        </c:dLbls>
        <c:marker val="1"/>
        <c:smooth val="0"/>
        <c:axId val="95258880"/>
        <c:axId val="95269248"/>
      </c:lineChart>
      <c:dateAx>
        <c:axId val="95258880"/>
        <c:scaling>
          <c:orientation val="minMax"/>
        </c:scaling>
        <c:delete val="1"/>
        <c:axPos val="b"/>
        <c:numFmt formatCode="ge" sourceLinked="1"/>
        <c:majorTickMark val="none"/>
        <c:minorTickMark val="none"/>
        <c:tickLblPos val="none"/>
        <c:crossAx val="95269248"/>
        <c:crosses val="autoZero"/>
        <c:auto val="1"/>
        <c:lblOffset val="100"/>
        <c:baseTimeUnit val="years"/>
      </c:dateAx>
      <c:valAx>
        <c:axId val="9526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5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60.7</c:v>
                </c:pt>
                <c:pt idx="1">
                  <c:v>60.7</c:v>
                </c:pt>
                <c:pt idx="2">
                  <c:v>0</c:v>
                </c:pt>
                <c:pt idx="3">
                  <c:v>0</c:v>
                </c:pt>
                <c:pt idx="4">
                  <c:v>0</c:v>
                </c:pt>
              </c:numCache>
            </c:numRef>
          </c:val>
          <c:extLst xmlns:c16r2="http://schemas.microsoft.com/office/drawing/2015/06/chart">
            <c:ext xmlns:c16="http://schemas.microsoft.com/office/drawing/2014/chart" uri="{C3380CC4-5D6E-409C-BE32-E72D297353CC}">
              <c16:uniqueId val="{00000000-18F3-4D07-A3D7-B05ECB9043CB}"/>
            </c:ext>
          </c:extLst>
        </c:ser>
        <c:dLbls>
          <c:showLegendKey val="0"/>
          <c:showVal val="0"/>
          <c:showCatName val="0"/>
          <c:showSerName val="0"/>
          <c:showPercent val="0"/>
          <c:showBubbleSize val="0"/>
        </c:dLbls>
        <c:gapWidth val="150"/>
        <c:axId val="99567488"/>
        <c:axId val="99569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59.4</c:v>
                </c:pt>
                <c:pt idx="2">
                  <c:v>59.35</c:v>
                </c:pt>
                <c:pt idx="3">
                  <c:v>58.4</c:v>
                </c:pt>
                <c:pt idx="4">
                  <c:v>58</c:v>
                </c:pt>
              </c:numCache>
            </c:numRef>
          </c:val>
          <c:smooth val="0"/>
          <c:extLst xmlns:c16r2="http://schemas.microsoft.com/office/drawing/2015/06/chart">
            <c:ext xmlns:c16="http://schemas.microsoft.com/office/drawing/2014/chart" uri="{C3380CC4-5D6E-409C-BE32-E72D297353CC}">
              <c16:uniqueId val="{00000001-18F3-4D07-A3D7-B05ECB9043CB}"/>
            </c:ext>
          </c:extLst>
        </c:ser>
        <c:dLbls>
          <c:showLegendKey val="0"/>
          <c:showVal val="0"/>
          <c:showCatName val="0"/>
          <c:showSerName val="0"/>
          <c:showPercent val="0"/>
          <c:showBubbleSize val="0"/>
        </c:dLbls>
        <c:marker val="1"/>
        <c:smooth val="0"/>
        <c:axId val="99567488"/>
        <c:axId val="99569664"/>
      </c:lineChart>
      <c:dateAx>
        <c:axId val="99567488"/>
        <c:scaling>
          <c:orientation val="minMax"/>
        </c:scaling>
        <c:delete val="1"/>
        <c:axPos val="b"/>
        <c:numFmt formatCode="ge" sourceLinked="1"/>
        <c:majorTickMark val="none"/>
        <c:minorTickMark val="none"/>
        <c:tickLblPos val="none"/>
        <c:crossAx val="99569664"/>
        <c:crosses val="autoZero"/>
        <c:auto val="1"/>
        <c:lblOffset val="100"/>
        <c:baseTimeUnit val="years"/>
      </c:dateAx>
      <c:valAx>
        <c:axId val="9956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6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94.81</c:v>
                </c:pt>
                <c:pt idx="1">
                  <c:v>95.02</c:v>
                </c:pt>
                <c:pt idx="2">
                  <c:v>95.81</c:v>
                </c:pt>
                <c:pt idx="3">
                  <c:v>95.06</c:v>
                </c:pt>
                <c:pt idx="4">
                  <c:v>94.94</c:v>
                </c:pt>
              </c:numCache>
            </c:numRef>
          </c:val>
          <c:extLst xmlns:c16r2="http://schemas.microsoft.com/office/drawing/2015/06/chart">
            <c:ext xmlns:c16="http://schemas.microsoft.com/office/drawing/2014/chart" uri="{C3380CC4-5D6E-409C-BE32-E72D297353CC}">
              <c16:uniqueId val="{00000000-ACC1-472A-BF99-C2A25A1A2ED7}"/>
            </c:ext>
          </c:extLst>
        </c:ser>
        <c:dLbls>
          <c:showLegendKey val="0"/>
          <c:showVal val="0"/>
          <c:showCatName val="0"/>
          <c:showSerName val="0"/>
          <c:showPercent val="0"/>
          <c:showBubbleSize val="0"/>
        </c:dLbls>
        <c:gapWidth val="150"/>
        <c:axId val="99686656"/>
        <c:axId val="99692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89.81</c:v>
                </c:pt>
                <c:pt idx="2">
                  <c:v>89.88</c:v>
                </c:pt>
                <c:pt idx="3">
                  <c:v>89.68</c:v>
                </c:pt>
                <c:pt idx="4">
                  <c:v>89.79</c:v>
                </c:pt>
              </c:numCache>
            </c:numRef>
          </c:val>
          <c:smooth val="0"/>
          <c:extLst xmlns:c16r2="http://schemas.microsoft.com/office/drawing/2015/06/chart">
            <c:ext xmlns:c16="http://schemas.microsoft.com/office/drawing/2014/chart" uri="{C3380CC4-5D6E-409C-BE32-E72D297353CC}">
              <c16:uniqueId val="{00000001-ACC1-472A-BF99-C2A25A1A2ED7}"/>
            </c:ext>
          </c:extLst>
        </c:ser>
        <c:dLbls>
          <c:showLegendKey val="0"/>
          <c:showVal val="0"/>
          <c:showCatName val="0"/>
          <c:showSerName val="0"/>
          <c:showPercent val="0"/>
          <c:showBubbleSize val="0"/>
        </c:dLbls>
        <c:marker val="1"/>
        <c:smooth val="0"/>
        <c:axId val="99686656"/>
        <c:axId val="99692928"/>
      </c:lineChart>
      <c:dateAx>
        <c:axId val="99686656"/>
        <c:scaling>
          <c:orientation val="minMax"/>
        </c:scaling>
        <c:delete val="1"/>
        <c:axPos val="b"/>
        <c:numFmt formatCode="ge" sourceLinked="1"/>
        <c:majorTickMark val="none"/>
        <c:minorTickMark val="none"/>
        <c:tickLblPos val="none"/>
        <c:crossAx val="99692928"/>
        <c:crosses val="autoZero"/>
        <c:auto val="1"/>
        <c:lblOffset val="100"/>
        <c:baseTimeUnit val="years"/>
      </c:dateAx>
      <c:valAx>
        <c:axId val="9969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8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125.49</c:v>
                </c:pt>
                <c:pt idx="1">
                  <c:v>131.16999999999999</c:v>
                </c:pt>
                <c:pt idx="2">
                  <c:v>104.94</c:v>
                </c:pt>
                <c:pt idx="3">
                  <c:v>109.77</c:v>
                </c:pt>
                <c:pt idx="4">
                  <c:v>113.55</c:v>
                </c:pt>
              </c:numCache>
            </c:numRef>
          </c:val>
          <c:extLst xmlns:c16r2="http://schemas.microsoft.com/office/drawing/2015/06/chart">
            <c:ext xmlns:c16="http://schemas.microsoft.com/office/drawing/2014/chart" uri="{C3380CC4-5D6E-409C-BE32-E72D297353CC}">
              <c16:uniqueId val="{00000000-5845-4C02-BE35-49DA2C3A1B3B}"/>
            </c:ext>
          </c:extLst>
        </c:ser>
        <c:dLbls>
          <c:showLegendKey val="0"/>
          <c:showVal val="0"/>
          <c:showCatName val="0"/>
          <c:showSerName val="0"/>
          <c:showPercent val="0"/>
          <c:showBubbleSize val="0"/>
        </c:dLbls>
        <c:gapWidth val="150"/>
        <c:axId val="96877184"/>
        <c:axId val="96887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108.56</c:v>
                </c:pt>
                <c:pt idx="1">
                  <c:v>115.25</c:v>
                </c:pt>
                <c:pt idx="2">
                  <c:v>105.98</c:v>
                </c:pt>
                <c:pt idx="3">
                  <c:v>105.53</c:v>
                </c:pt>
                <c:pt idx="4">
                  <c:v>105.06</c:v>
                </c:pt>
              </c:numCache>
            </c:numRef>
          </c:val>
          <c:smooth val="0"/>
          <c:extLst xmlns:c16r2="http://schemas.microsoft.com/office/drawing/2015/06/chart">
            <c:ext xmlns:c16="http://schemas.microsoft.com/office/drawing/2014/chart" uri="{C3380CC4-5D6E-409C-BE32-E72D297353CC}">
              <c16:uniqueId val="{00000001-5845-4C02-BE35-49DA2C3A1B3B}"/>
            </c:ext>
          </c:extLst>
        </c:ser>
        <c:dLbls>
          <c:showLegendKey val="0"/>
          <c:showVal val="0"/>
          <c:showCatName val="0"/>
          <c:showSerName val="0"/>
          <c:showPercent val="0"/>
          <c:showBubbleSize val="0"/>
        </c:dLbls>
        <c:marker val="1"/>
        <c:smooth val="0"/>
        <c:axId val="96877184"/>
        <c:axId val="96887552"/>
      </c:lineChart>
      <c:dateAx>
        <c:axId val="96877184"/>
        <c:scaling>
          <c:orientation val="minMax"/>
        </c:scaling>
        <c:delete val="1"/>
        <c:axPos val="b"/>
        <c:numFmt formatCode="ge" sourceLinked="1"/>
        <c:majorTickMark val="none"/>
        <c:minorTickMark val="none"/>
        <c:tickLblPos val="none"/>
        <c:crossAx val="96887552"/>
        <c:crosses val="autoZero"/>
        <c:auto val="1"/>
        <c:lblOffset val="100"/>
        <c:baseTimeUnit val="years"/>
      </c:dateAx>
      <c:valAx>
        <c:axId val="9688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7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5.21</c:v>
                </c:pt>
                <c:pt idx="1">
                  <c:v>7.47</c:v>
                </c:pt>
                <c:pt idx="2">
                  <c:v>9.59</c:v>
                </c:pt>
                <c:pt idx="3">
                  <c:v>11.9</c:v>
                </c:pt>
                <c:pt idx="4">
                  <c:v>14.22</c:v>
                </c:pt>
              </c:numCache>
            </c:numRef>
          </c:val>
          <c:extLst xmlns:c16r2="http://schemas.microsoft.com/office/drawing/2015/06/chart">
            <c:ext xmlns:c16="http://schemas.microsoft.com/office/drawing/2014/chart" uri="{C3380CC4-5D6E-409C-BE32-E72D297353CC}">
              <c16:uniqueId val="{00000000-AC85-421D-9B64-A5CB068D32FB}"/>
            </c:ext>
          </c:extLst>
        </c:ser>
        <c:dLbls>
          <c:showLegendKey val="0"/>
          <c:showVal val="0"/>
          <c:showCatName val="0"/>
          <c:showSerName val="0"/>
          <c:showPercent val="0"/>
          <c:showBubbleSize val="0"/>
        </c:dLbls>
        <c:gapWidth val="150"/>
        <c:axId val="96902144"/>
        <c:axId val="99423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21.28</c:v>
                </c:pt>
                <c:pt idx="1">
                  <c:v>30.5</c:v>
                </c:pt>
                <c:pt idx="2">
                  <c:v>27.12</c:v>
                </c:pt>
                <c:pt idx="3">
                  <c:v>29.5</c:v>
                </c:pt>
                <c:pt idx="4">
                  <c:v>30.6</c:v>
                </c:pt>
              </c:numCache>
            </c:numRef>
          </c:val>
          <c:smooth val="0"/>
          <c:extLst xmlns:c16r2="http://schemas.microsoft.com/office/drawing/2015/06/chart">
            <c:ext xmlns:c16="http://schemas.microsoft.com/office/drawing/2014/chart" uri="{C3380CC4-5D6E-409C-BE32-E72D297353CC}">
              <c16:uniqueId val="{00000001-AC85-421D-9B64-A5CB068D32FB}"/>
            </c:ext>
          </c:extLst>
        </c:ser>
        <c:dLbls>
          <c:showLegendKey val="0"/>
          <c:showVal val="0"/>
          <c:showCatName val="0"/>
          <c:showSerName val="0"/>
          <c:showPercent val="0"/>
          <c:showBubbleSize val="0"/>
        </c:dLbls>
        <c:marker val="1"/>
        <c:smooth val="0"/>
        <c:axId val="96902144"/>
        <c:axId val="99423360"/>
      </c:lineChart>
      <c:dateAx>
        <c:axId val="96902144"/>
        <c:scaling>
          <c:orientation val="minMax"/>
        </c:scaling>
        <c:delete val="1"/>
        <c:axPos val="b"/>
        <c:numFmt formatCode="ge" sourceLinked="1"/>
        <c:majorTickMark val="none"/>
        <c:minorTickMark val="none"/>
        <c:tickLblPos val="none"/>
        <c:crossAx val="99423360"/>
        <c:crosses val="autoZero"/>
        <c:auto val="1"/>
        <c:lblOffset val="100"/>
        <c:baseTimeUnit val="years"/>
      </c:dateAx>
      <c:valAx>
        <c:axId val="9942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0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D90-4845-BE9F-850A588D188D}"/>
            </c:ext>
          </c:extLst>
        </c:ser>
        <c:dLbls>
          <c:showLegendKey val="0"/>
          <c:showVal val="0"/>
          <c:showCatName val="0"/>
          <c:showSerName val="0"/>
          <c:showPercent val="0"/>
          <c:showBubbleSize val="0"/>
        </c:dLbls>
        <c:gapWidth val="150"/>
        <c:axId val="99454336"/>
        <c:axId val="9946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3</c:v>
                </c:pt>
                <c:pt idx="2">
                  <c:v>1.93</c:v>
                </c:pt>
                <c:pt idx="3">
                  <c:v>1.92</c:v>
                </c:pt>
                <c:pt idx="4">
                  <c:v>1.83</c:v>
                </c:pt>
              </c:numCache>
            </c:numRef>
          </c:val>
          <c:smooth val="0"/>
          <c:extLst xmlns:c16r2="http://schemas.microsoft.com/office/drawing/2015/06/chart">
            <c:ext xmlns:c16="http://schemas.microsoft.com/office/drawing/2014/chart" uri="{C3380CC4-5D6E-409C-BE32-E72D297353CC}">
              <c16:uniqueId val="{00000001-CD90-4845-BE9F-850A588D188D}"/>
            </c:ext>
          </c:extLst>
        </c:ser>
        <c:dLbls>
          <c:showLegendKey val="0"/>
          <c:showVal val="0"/>
          <c:showCatName val="0"/>
          <c:showSerName val="0"/>
          <c:showPercent val="0"/>
          <c:showBubbleSize val="0"/>
        </c:dLbls>
        <c:marker val="1"/>
        <c:smooth val="0"/>
        <c:axId val="99454336"/>
        <c:axId val="99460608"/>
      </c:lineChart>
      <c:dateAx>
        <c:axId val="99454336"/>
        <c:scaling>
          <c:orientation val="minMax"/>
        </c:scaling>
        <c:delete val="1"/>
        <c:axPos val="b"/>
        <c:numFmt formatCode="ge" sourceLinked="1"/>
        <c:majorTickMark val="none"/>
        <c:minorTickMark val="none"/>
        <c:tickLblPos val="none"/>
        <c:crossAx val="99460608"/>
        <c:crosses val="autoZero"/>
        <c:auto val="1"/>
        <c:lblOffset val="100"/>
        <c:baseTimeUnit val="years"/>
      </c:dateAx>
      <c:valAx>
        <c:axId val="9946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5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A91-44EB-B086-24D5081EEA59}"/>
            </c:ext>
          </c:extLst>
        </c:ser>
        <c:dLbls>
          <c:showLegendKey val="0"/>
          <c:showVal val="0"/>
          <c:showCatName val="0"/>
          <c:showSerName val="0"/>
          <c:showPercent val="0"/>
          <c:showBubbleSize val="0"/>
        </c:dLbls>
        <c:gapWidth val="150"/>
        <c:axId val="99180928"/>
        <c:axId val="9918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100.32</c:v>
                </c:pt>
                <c:pt idx="1">
                  <c:v>19.440000000000001</c:v>
                </c:pt>
                <c:pt idx="2">
                  <c:v>41.15</c:v>
                </c:pt>
                <c:pt idx="3">
                  <c:v>39.08</c:v>
                </c:pt>
                <c:pt idx="4">
                  <c:v>41.56</c:v>
                </c:pt>
              </c:numCache>
            </c:numRef>
          </c:val>
          <c:smooth val="0"/>
          <c:extLst xmlns:c16r2="http://schemas.microsoft.com/office/drawing/2015/06/chart">
            <c:ext xmlns:c16="http://schemas.microsoft.com/office/drawing/2014/chart" uri="{C3380CC4-5D6E-409C-BE32-E72D297353CC}">
              <c16:uniqueId val="{00000001-0A91-44EB-B086-24D5081EEA59}"/>
            </c:ext>
          </c:extLst>
        </c:ser>
        <c:dLbls>
          <c:showLegendKey val="0"/>
          <c:showVal val="0"/>
          <c:showCatName val="0"/>
          <c:showSerName val="0"/>
          <c:showPercent val="0"/>
          <c:showBubbleSize val="0"/>
        </c:dLbls>
        <c:marker val="1"/>
        <c:smooth val="0"/>
        <c:axId val="99180928"/>
        <c:axId val="99182848"/>
      </c:lineChart>
      <c:dateAx>
        <c:axId val="99180928"/>
        <c:scaling>
          <c:orientation val="minMax"/>
        </c:scaling>
        <c:delete val="1"/>
        <c:axPos val="b"/>
        <c:numFmt formatCode="ge" sourceLinked="1"/>
        <c:majorTickMark val="none"/>
        <c:minorTickMark val="none"/>
        <c:tickLblPos val="none"/>
        <c:crossAx val="99182848"/>
        <c:crosses val="autoZero"/>
        <c:auto val="1"/>
        <c:lblOffset val="100"/>
        <c:baseTimeUnit val="years"/>
      </c:dateAx>
      <c:valAx>
        <c:axId val="9918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8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128.1</c:v>
                </c:pt>
                <c:pt idx="1">
                  <c:v>135.88</c:v>
                </c:pt>
                <c:pt idx="2">
                  <c:v>135.80000000000001</c:v>
                </c:pt>
                <c:pt idx="3">
                  <c:v>152.43</c:v>
                </c:pt>
                <c:pt idx="4">
                  <c:v>180.5</c:v>
                </c:pt>
              </c:numCache>
            </c:numRef>
          </c:val>
          <c:extLst xmlns:c16r2="http://schemas.microsoft.com/office/drawing/2015/06/chart">
            <c:ext xmlns:c16="http://schemas.microsoft.com/office/drawing/2014/chart" uri="{C3380CC4-5D6E-409C-BE32-E72D297353CC}">
              <c16:uniqueId val="{00000000-4166-4121-890E-328518B67B57}"/>
            </c:ext>
          </c:extLst>
        </c:ser>
        <c:dLbls>
          <c:showLegendKey val="0"/>
          <c:showVal val="0"/>
          <c:showCatName val="0"/>
          <c:showSerName val="0"/>
          <c:showPercent val="0"/>
          <c:showBubbleSize val="0"/>
        </c:dLbls>
        <c:gapWidth val="150"/>
        <c:axId val="99218176"/>
        <c:axId val="99220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49.23</c:v>
                </c:pt>
                <c:pt idx="1">
                  <c:v>71.52</c:v>
                </c:pt>
                <c:pt idx="2">
                  <c:v>88.12</c:v>
                </c:pt>
                <c:pt idx="3">
                  <c:v>81.33</c:v>
                </c:pt>
                <c:pt idx="4">
                  <c:v>80.81</c:v>
                </c:pt>
              </c:numCache>
            </c:numRef>
          </c:val>
          <c:smooth val="0"/>
          <c:extLst xmlns:c16r2="http://schemas.microsoft.com/office/drawing/2015/06/chart">
            <c:ext xmlns:c16="http://schemas.microsoft.com/office/drawing/2014/chart" uri="{C3380CC4-5D6E-409C-BE32-E72D297353CC}">
              <c16:uniqueId val="{00000001-4166-4121-890E-328518B67B57}"/>
            </c:ext>
          </c:extLst>
        </c:ser>
        <c:dLbls>
          <c:showLegendKey val="0"/>
          <c:showVal val="0"/>
          <c:showCatName val="0"/>
          <c:showSerName val="0"/>
          <c:showPercent val="0"/>
          <c:showBubbleSize val="0"/>
        </c:dLbls>
        <c:marker val="1"/>
        <c:smooth val="0"/>
        <c:axId val="99218176"/>
        <c:axId val="99220096"/>
      </c:lineChart>
      <c:dateAx>
        <c:axId val="99218176"/>
        <c:scaling>
          <c:orientation val="minMax"/>
        </c:scaling>
        <c:delete val="1"/>
        <c:axPos val="b"/>
        <c:numFmt formatCode="ge" sourceLinked="1"/>
        <c:majorTickMark val="none"/>
        <c:minorTickMark val="none"/>
        <c:tickLblPos val="none"/>
        <c:crossAx val="99220096"/>
        <c:crosses val="autoZero"/>
        <c:auto val="1"/>
        <c:lblOffset val="100"/>
        <c:baseTimeUnit val="years"/>
      </c:dateAx>
      <c:valAx>
        <c:axId val="9922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1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1313.64</c:v>
                </c:pt>
                <c:pt idx="1">
                  <c:v>1397.35</c:v>
                </c:pt>
                <c:pt idx="2">
                  <c:v>1438.15</c:v>
                </c:pt>
                <c:pt idx="3">
                  <c:v>1202.3</c:v>
                </c:pt>
                <c:pt idx="4">
                  <c:v>1164.55</c:v>
                </c:pt>
              </c:numCache>
            </c:numRef>
          </c:val>
          <c:extLst xmlns:c16r2="http://schemas.microsoft.com/office/drawing/2015/06/chart">
            <c:ext xmlns:c16="http://schemas.microsoft.com/office/drawing/2014/chart" uri="{C3380CC4-5D6E-409C-BE32-E72D297353CC}">
              <c16:uniqueId val="{00000000-67B0-4ECA-A4E6-397B50775D57}"/>
            </c:ext>
          </c:extLst>
        </c:ser>
        <c:dLbls>
          <c:showLegendKey val="0"/>
          <c:showVal val="0"/>
          <c:showCatName val="0"/>
          <c:showSerName val="0"/>
          <c:showPercent val="0"/>
          <c:showBubbleSize val="0"/>
        </c:dLbls>
        <c:gapWidth val="150"/>
        <c:axId val="99267712"/>
        <c:axId val="99269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862.87</c:v>
                </c:pt>
                <c:pt idx="2">
                  <c:v>716.96</c:v>
                </c:pt>
                <c:pt idx="3">
                  <c:v>799.11</c:v>
                </c:pt>
                <c:pt idx="4">
                  <c:v>768.62</c:v>
                </c:pt>
              </c:numCache>
            </c:numRef>
          </c:val>
          <c:smooth val="0"/>
          <c:extLst xmlns:c16r2="http://schemas.microsoft.com/office/drawing/2015/06/chart">
            <c:ext xmlns:c16="http://schemas.microsoft.com/office/drawing/2014/chart" uri="{C3380CC4-5D6E-409C-BE32-E72D297353CC}">
              <c16:uniqueId val="{00000001-67B0-4ECA-A4E6-397B50775D57}"/>
            </c:ext>
          </c:extLst>
        </c:ser>
        <c:dLbls>
          <c:showLegendKey val="0"/>
          <c:showVal val="0"/>
          <c:showCatName val="0"/>
          <c:showSerName val="0"/>
          <c:showPercent val="0"/>
          <c:showBubbleSize val="0"/>
        </c:dLbls>
        <c:marker val="1"/>
        <c:smooth val="0"/>
        <c:axId val="99267712"/>
        <c:axId val="99269632"/>
      </c:lineChart>
      <c:dateAx>
        <c:axId val="99267712"/>
        <c:scaling>
          <c:orientation val="minMax"/>
        </c:scaling>
        <c:delete val="1"/>
        <c:axPos val="b"/>
        <c:numFmt formatCode="ge" sourceLinked="1"/>
        <c:majorTickMark val="none"/>
        <c:minorTickMark val="none"/>
        <c:tickLblPos val="none"/>
        <c:crossAx val="99269632"/>
        <c:crosses val="autoZero"/>
        <c:auto val="1"/>
        <c:lblOffset val="100"/>
        <c:baseTimeUnit val="years"/>
      </c:dateAx>
      <c:valAx>
        <c:axId val="9926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6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132.43</c:v>
                </c:pt>
                <c:pt idx="1">
                  <c:v>98.27</c:v>
                </c:pt>
                <c:pt idx="2">
                  <c:v>145.02000000000001</c:v>
                </c:pt>
                <c:pt idx="3">
                  <c:v>165.52</c:v>
                </c:pt>
                <c:pt idx="4">
                  <c:v>120.32</c:v>
                </c:pt>
              </c:numCache>
            </c:numRef>
          </c:val>
          <c:extLst xmlns:c16r2="http://schemas.microsoft.com/office/drawing/2015/06/chart">
            <c:ext xmlns:c16="http://schemas.microsoft.com/office/drawing/2014/chart" uri="{C3380CC4-5D6E-409C-BE32-E72D297353CC}">
              <c16:uniqueId val="{00000000-6D20-4059-BAE8-30DF5B217351}"/>
            </c:ext>
          </c:extLst>
        </c:ser>
        <c:dLbls>
          <c:showLegendKey val="0"/>
          <c:showVal val="0"/>
          <c:showCatName val="0"/>
          <c:showSerName val="0"/>
          <c:showPercent val="0"/>
          <c:showBubbleSize val="0"/>
        </c:dLbls>
        <c:gapWidth val="150"/>
        <c:axId val="99300864"/>
        <c:axId val="99302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85.39</c:v>
                </c:pt>
                <c:pt idx="2">
                  <c:v>88.09</c:v>
                </c:pt>
                <c:pt idx="3">
                  <c:v>87.69</c:v>
                </c:pt>
                <c:pt idx="4">
                  <c:v>88.06</c:v>
                </c:pt>
              </c:numCache>
            </c:numRef>
          </c:val>
          <c:smooth val="0"/>
          <c:extLst xmlns:c16r2="http://schemas.microsoft.com/office/drawing/2015/06/chart">
            <c:ext xmlns:c16="http://schemas.microsoft.com/office/drawing/2014/chart" uri="{C3380CC4-5D6E-409C-BE32-E72D297353CC}">
              <c16:uniqueId val="{00000001-6D20-4059-BAE8-30DF5B217351}"/>
            </c:ext>
          </c:extLst>
        </c:ser>
        <c:dLbls>
          <c:showLegendKey val="0"/>
          <c:showVal val="0"/>
          <c:showCatName val="0"/>
          <c:showSerName val="0"/>
          <c:showPercent val="0"/>
          <c:showBubbleSize val="0"/>
        </c:dLbls>
        <c:marker val="1"/>
        <c:smooth val="0"/>
        <c:axId val="99300864"/>
        <c:axId val="99302784"/>
      </c:lineChart>
      <c:dateAx>
        <c:axId val="99300864"/>
        <c:scaling>
          <c:orientation val="minMax"/>
        </c:scaling>
        <c:delete val="1"/>
        <c:axPos val="b"/>
        <c:numFmt formatCode="ge" sourceLinked="1"/>
        <c:majorTickMark val="none"/>
        <c:minorTickMark val="none"/>
        <c:tickLblPos val="none"/>
        <c:crossAx val="99302784"/>
        <c:crosses val="autoZero"/>
        <c:auto val="1"/>
        <c:lblOffset val="100"/>
        <c:baseTimeUnit val="years"/>
      </c:dateAx>
      <c:valAx>
        <c:axId val="9930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0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98.25</c:v>
                </c:pt>
                <c:pt idx="1">
                  <c:v>133.52000000000001</c:v>
                </c:pt>
                <c:pt idx="2">
                  <c:v>97.36</c:v>
                </c:pt>
                <c:pt idx="3">
                  <c:v>96.29</c:v>
                </c:pt>
                <c:pt idx="4">
                  <c:v>136.59</c:v>
                </c:pt>
              </c:numCache>
            </c:numRef>
          </c:val>
          <c:extLst xmlns:c16r2="http://schemas.microsoft.com/office/drawing/2015/06/chart">
            <c:ext xmlns:c16="http://schemas.microsoft.com/office/drawing/2014/chart" uri="{C3380CC4-5D6E-409C-BE32-E72D297353CC}">
              <c16:uniqueId val="{00000000-5282-4A7C-B317-9A235C3FC53C}"/>
            </c:ext>
          </c:extLst>
        </c:ser>
        <c:dLbls>
          <c:showLegendKey val="0"/>
          <c:showVal val="0"/>
          <c:showCatName val="0"/>
          <c:showSerName val="0"/>
          <c:showPercent val="0"/>
          <c:showBubbleSize val="0"/>
        </c:dLbls>
        <c:gapWidth val="150"/>
        <c:axId val="99333632"/>
        <c:axId val="99335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188.79</c:v>
                </c:pt>
                <c:pt idx="2">
                  <c:v>181.8</c:v>
                </c:pt>
                <c:pt idx="3">
                  <c:v>180.07</c:v>
                </c:pt>
                <c:pt idx="4">
                  <c:v>179.32</c:v>
                </c:pt>
              </c:numCache>
            </c:numRef>
          </c:val>
          <c:smooth val="0"/>
          <c:extLst xmlns:c16r2="http://schemas.microsoft.com/office/drawing/2015/06/chart">
            <c:ext xmlns:c16="http://schemas.microsoft.com/office/drawing/2014/chart" uri="{C3380CC4-5D6E-409C-BE32-E72D297353CC}">
              <c16:uniqueId val="{00000001-5282-4A7C-B317-9A235C3FC53C}"/>
            </c:ext>
          </c:extLst>
        </c:ser>
        <c:dLbls>
          <c:showLegendKey val="0"/>
          <c:showVal val="0"/>
          <c:showCatName val="0"/>
          <c:showSerName val="0"/>
          <c:showPercent val="0"/>
          <c:showBubbleSize val="0"/>
        </c:dLbls>
        <c:marker val="1"/>
        <c:smooth val="0"/>
        <c:axId val="99333632"/>
        <c:axId val="99335552"/>
      </c:lineChart>
      <c:dateAx>
        <c:axId val="99333632"/>
        <c:scaling>
          <c:orientation val="minMax"/>
        </c:scaling>
        <c:delete val="1"/>
        <c:axPos val="b"/>
        <c:numFmt formatCode="ge" sourceLinked="1"/>
        <c:majorTickMark val="none"/>
        <c:minorTickMark val="none"/>
        <c:tickLblPos val="none"/>
        <c:crossAx val="99335552"/>
        <c:crosses val="autoZero"/>
        <c:auto val="1"/>
        <c:lblOffset val="100"/>
        <c:baseTimeUnit val="years"/>
      </c:dateAx>
      <c:valAx>
        <c:axId val="9933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3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3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岩手県　矢巾町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Cc1</v>
      </c>
      <c r="X8" s="48"/>
      <c r="Y8" s="48"/>
      <c r="Z8" s="48"/>
      <c r="AA8" s="48"/>
      <c r="AB8" s="48"/>
      <c r="AC8" s="48"/>
      <c r="AD8" s="49" t="str">
        <f>データ!$M$6</f>
        <v>非設置</v>
      </c>
      <c r="AE8" s="49"/>
      <c r="AF8" s="49"/>
      <c r="AG8" s="49"/>
      <c r="AH8" s="49"/>
      <c r="AI8" s="49"/>
      <c r="AJ8" s="49"/>
      <c r="AK8" s="3"/>
      <c r="AL8" s="50">
        <f>データ!S6</f>
        <v>27319</v>
      </c>
      <c r="AM8" s="50"/>
      <c r="AN8" s="50"/>
      <c r="AO8" s="50"/>
      <c r="AP8" s="50"/>
      <c r="AQ8" s="50"/>
      <c r="AR8" s="50"/>
      <c r="AS8" s="50"/>
      <c r="AT8" s="45">
        <f>データ!T6</f>
        <v>67.319999999999993</v>
      </c>
      <c r="AU8" s="45"/>
      <c r="AV8" s="45"/>
      <c r="AW8" s="45"/>
      <c r="AX8" s="45"/>
      <c r="AY8" s="45"/>
      <c r="AZ8" s="45"/>
      <c r="BA8" s="45"/>
      <c r="BB8" s="45">
        <f>データ!U6</f>
        <v>405.81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65.2</v>
      </c>
      <c r="J10" s="45"/>
      <c r="K10" s="45"/>
      <c r="L10" s="45"/>
      <c r="M10" s="45"/>
      <c r="N10" s="45"/>
      <c r="O10" s="45"/>
      <c r="P10" s="45">
        <f>データ!P6</f>
        <v>78.63</v>
      </c>
      <c r="Q10" s="45"/>
      <c r="R10" s="45"/>
      <c r="S10" s="45"/>
      <c r="T10" s="45"/>
      <c r="U10" s="45"/>
      <c r="V10" s="45"/>
      <c r="W10" s="45">
        <f>データ!Q6</f>
        <v>71.849999999999994</v>
      </c>
      <c r="X10" s="45"/>
      <c r="Y10" s="45"/>
      <c r="Z10" s="45"/>
      <c r="AA10" s="45"/>
      <c r="AB10" s="45"/>
      <c r="AC10" s="45"/>
      <c r="AD10" s="50">
        <f>データ!R6</f>
        <v>3105</v>
      </c>
      <c r="AE10" s="50"/>
      <c r="AF10" s="50"/>
      <c r="AG10" s="50"/>
      <c r="AH10" s="50"/>
      <c r="AI10" s="50"/>
      <c r="AJ10" s="50"/>
      <c r="AK10" s="2"/>
      <c r="AL10" s="50">
        <f>データ!V6</f>
        <v>21480</v>
      </c>
      <c r="AM10" s="50"/>
      <c r="AN10" s="50"/>
      <c r="AO10" s="50"/>
      <c r="AP10" s="50"/>
      <c r="AQ10" s="50"/>
      <c r="AR10" s="50"/>
      <c r="AS10" s="50"/>
      <c r="AT10" s="45">
        <f>データ!W6</f>
        <v>8.16</v>
      </c>
      <c r="AU10" s="45"/>
      <c r="AV10" s="45"/>
      <c r="AW10" s="45"/>
      <c r="AX10" s="45"/>
      <c r="AY10" s="45"/>
      <c r="AZ10" s="45"/>
      <c r="BA10" s="45"/>
      <c r="BB10" s="45">
        <f>データ!X6</f>
        <v>2632.35</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109</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108</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PzDdoZ7oO4B8cyiKQ6UxvK5MorC65+WSsDrwm3XVNjyk1AkXTn/D1NPEDKnrYOkBvEOgmBRm30lDtiJnHDelZQ==" saltValue="xvCurwtqSp1LBmzQjrpI7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33227</v>
      </c>
      <c r="D6" s="33">
        <f t="shared" si="3"/>
        <v>46</v>
      </c>
      <c r="E6" s="33">
        <f t="shared" si="3"/>
        <v>17</v>
      </c>
      <c r="F6" s="33">
        <f t="shared" si="3"/>
        <v>1</v>
      </c>
      <c r="G6" s="33">
        <f t="shared" si="3"/>
        <v>0</v>
      </c>
      <c r="H6" s="33" t="str">
        <f t="shared" si="3"/>
        <v>岩手県　矢巾町</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65.2</v>
      </c>
      <c r="P6" s="34">
        <f t="shared" si="3"/>
        <v>78.63</v>
      </c>
      <c r="Q6" s="34">
        <f t="shared" si="3"/>
        <v>71.849999999999994</v>
      </c>
      <c r="R6" s="34">
        <f t="shared" si="3"/>
        <v>3105</v>
      </c>
      <c r="S6" s="34">
        <f t="shared" si="3"/>
        <v>27319</v>
      </c>
      <c r="T6" s="34">
        <f t="shared" si="3"/>
        <v>67.319999999999993</v>
      </c>
      <c r="U6" s="34">
        <f t="shared" si="3"/>
        <v>405.81</v>
      </c>
      <c r="V6" s="34">
        <f t="shared" si="3"/>
        <v>21480</v>
      </c>
      <c r="W6" s="34">
        <f t="shared" si="3"/>
        <v>8.16</v>
      </c>
      <c r="X6" s="34">
        <f t="shared" si="3"/>
        <v>2632.35</v>
      </c>
      <c r="Y6" s="35">
        <f>IF(Y7="",NA(),Y7)</f>
        <v>125.49</v>
      </c>
      <c r="Z6" s="35">
        <f t="shared" ref="Z6:AH6" si="4">IF(Z7="",NA(),Z7)</f>
        <v>131.16999999999999</v>
      </c>
      <c r="AA6" s="35">
        <f t="shared" si="4"/>
        <v>104.94</v>
      </c>
      <c r="AB6" s="35">
        <f t="shared" si="4"/>
        <v>109.77</v>
      </c>
      <c r="AC6" s="35">
        <f t="shared" si="4"/>
        <v>113.55</v>
      </c>
      <c r="AD6" s="35">
        <f t="shared" si="4"/>
        <v>108.56</v>
      </c>
      <c r="AE6" s="35">
        <f t="shared" si="4"/>
        <v>115.25</v>
      </c>
      <c r="AF6" s="35">
        <f t="shared" si="4"/>
        <v>105.98</v>
      </c>
      <c r="AG6" s="35">
        <f t="shared" si="4"/>
        <v>105.53</v>
      </c>
      <c r="AH6" s="35">
        <f t="shared" si="4"/>
        <v>105.06</v>
      </c>
      <c r="AI6" s="34" t="str">
        <f>IF(AI7="","",IF(AI7="-","【-】","【"&amp;SUBSTITUTE(TEXT(AI7,"#,##0.00"),"-","△")&amp;"】"))</f>
        <v>【108.69】</v>
      </c>
      <c r="AJ6" s="34">
        <f>IF(AJ7="",NA(),AJ7)</f>
        <v>0</v>
      </c>
      <c r="AK6" s="34">
        <f t="shared" ref="AK6:AS6" si="5">IF(AK7="",NA(),AK7)</f>
        <v>0</v>
      </c>
      <c r="AL6" s="34">
        <f t="shared" si="5"/>
        <v>0</v>
      </c>
      <c r="AM6" s="34">
        <f t="shared" si="5"/>
        <v>0</v>
      </c>
      <c r="AN6" s="34">
        <f t="shared" si="5"/>
        <v>0</v>
      </c>
      <c r="AO6" s="35">
        <f t="shared" si="5"/>
        <v>100.32</v>
      </c>
      <c r="AP6" s="35">
        <f t="shared" si="5"/>
        <v>19.440000000000001</v>
      </c>
      <c r="AQ6" s="35">
        <f t="shared" si="5"/>
        <v>41.15</v>
      </c>
      <c r="AR6" s="35">
        <f t="shared" si="5"/>
        <v>39.08</v>
      </c>
      <c r="AS6" s="35">
        <f t="shared" si="5"/>
        <v>41.56</v>
      </c>
      <c r="AT6" s="34" t="str">
        <f>IF(AT7="","",IF(AT7="-","【-】","【"&amp;SUBSTITUTE(TEXT(AT7,"#,##0.00"),"-","△")&amp;"】"))</f>
        <v>【3.28】</v>
      </c>
      <c r="AU6" s="35">
        <f>IF(AU7="",NA(),AU7)</f>
        <v>128.1</v>
      </c>
      <c r="AV6" s="35">
        <f t="shared" ref="AV6:BD6" si="6">IF(AV7="",NA(),AV7)</f>
        <v>135.88</v>
      </c>
      <c r="AW6" s="35">
        <f t="shared" si="6"/>
        <v>135.80000000000001</v>
      </c>
      <c r="AX6" s="35">
        <f t="shared" si="6"/>
        <v>152.43</v>
      </c>
      <c r="AY6" s="35">
        <f t="shared" si="6"/>
        <v>180.5</v>
      </c>
      <c r="AZ6" s="35">
        <f t="shared" si="6"/>
        <v>49.23</v>
      </c>
      <c r="BA6" s="35">
        <f t="shared" si="6"/>
        <v>71.52</v>
      </c>
      <c r="BB6" s="35">
        <f t="shared" si="6"/>
        <v>88.12</v>
      </c>
      <c r="BC6" s="35">
        <f t="shared" si="6"/>
        <v>81.33</v>
      </c>
      <c r="BD6" s="35">
        <f t="shared" si="6"/>
        <v>80.81</v>
      </c>
      <c r="BE6" s="34" t="str">
        <f>IF(BE7="","",IF(BE7="-","【-】","【"&amp;SUBSTITUTE(TEXT(BE7,"#,##0.00"),"-","△")&amp;"】"))</f>
        <v>【69.49】</v>
      </c>
      <c r="BF6" s="35">
        <f>IF(BF7="",NA(),BF7)</f>
        <v>1313.64</v>
      </c>
      <c r="BG6" s="35">
        <f t="shared" ref="BG6:BO6" si="7">IF(BG7="",NA(),BG7)</f>
        <v>1397.35</v>
      </c>
      <c r="BH6" s="35">
        <f t="shared" si="7"/>
        <v>1438.15</v>
      </c>
      <c r="BI6" s="35">
        <f t="shared" si="7"/>
        <v>1202.3</v>
      </c>
      <c r="BJ6" s="35">
        <f t="shared" si="7"/>
        <v>1164.55</v>
      </c>
      <c r="BK6" s="35">
        <f t="shared" si="7"/>
        <v>1136.5</v>
      </c>
      <c r="BL6" s="35">
        <f t="shared" si="7"/>
        <v>862.87</v>
      </c>
      <c r="BM6" s="35">
        <f t="shared" si="7"/>
        <v>716.96</v>
      </c>
      <c r="BN6" s="35">
        <f t="shared" si="7"/>
        <v>799.11</v>
      </c>
      <c r="BO6" s="35">
        <f t="shared" si="7"/>
        <v>768.62</v>
      </c>
      <c r="BP6" s="34" t="str">
        <f>IF(BP7="","",IF(BP7="-","【-】","【"&amp;SUBSTITUTE(TEXT(BP7,"#,##0.00"),"-","△")&amp;"】"))</f>
        <v>【682.78】</v>
      </c>
      <c r="BQ6" s="35">
        <f>IF(BQ7="",NA(),BQ7)</f>
        <v>132.43</v>
      </c>
      <c r="BR6" s="35">
        <f t="shared" ref="BR6:BZ6" si="8">IF(BR7="",NA(),BR7)</f>
        <v>98.27</v>
      </c>
      <c r="BS6" s="35">
        <f t="shared" si="8"/>
        <v>145.02000000000001</v>
      </c>
      <c r="BT6" s="35">
        <f t="shared" si="8"/>
        <v>165.52</v>
      </c>
      <c r="BU6" s="35">
        <f t="shared" si="8"/>
        <v>120.32</v>
      </c>
      <c r="BV6" s="35">
        <f t="shared" si="8"/>
        <v>71.650000000000006</v>
      </c>
      <c r="BW6" s="35">
        <f t="shared" si="8"/>
        <v>85.39</v>
      </c>
      <c r="BX6" s="35">
        <f t="shared" si="8"/>
        <v>88.09</v>
      </c>
      <c r="BY6" s="35">
        <f t="shared" si="8"/>
        <v>87.69</v>
      </c>
      <c r="BZ6" s="35">
        <f t="shared" si="8"/>
        <v>88.06</v>
      </c>
      <c r="CA6" s="34" t="str">
        <f>IF(CA7="","",IF(CA7="-","【-】","【"&amp;SUBSTITUTE(TEXT(CA7,"#,##0.00"),"-","△")&amp;"】"))</f>
        <v>【100.91】</v>
      </c>
      <c r="CB6" s="35">
        <f>IF(CB7="",NA(),CB7)</f>
        <v>98.25</v>
      </c>
      <c r="CC6" s="35">
        <f t="shared" ref="CC6:CK6" si="9">IF(CC7="",NA(),CC7)</f>
        <v>133.52000000000001</v>
      </c>
      <c r="CD6" s="35">
        <f t="shared" si="9"/>
        <v>97.36</v>
      </c>
      <c r="CE6" s="35">
        <f t="shared" si="9"/>
        <v>96.29</v>
      </c>
      <c r="CF6" s="35">
        <f t="shared" si="9"/>
        <v>136.59</v>
      </c>
      <c r="CG6" s="35">
        <f t="shared" si="9"/>
        <v>217.82</v>
      </c>
      <c r="CH6" s="35">
        <f t="shared" si="9"/>
        <v>188.79</v>
      </c>
      <c r="CI6" s="35">
        <f t="shared" si="9"/>
        <v>181.8</v>
      </c>
      <c r="CJ6" s="35">
        <f t="shared" si="9"/>
        <v>180.07</v>
      </c>
      <c r="CK6" s="35">
        <f t="shared" si="9"/>
        <v>179.32</v>
      </c>
      <c r="CL6" s="34" t="str">
        <f>IF(CL7="","",IF(CL7="-","【-】","【"&amp;SUBSTITUTE(TEXT(CL7,"#,##0.00"),"-","△")&amp;"】"))</f>
        <v>【136.86】</v>
      </c>
      <c r="CM6" s="35">
        <f>IF(CM7="",NA(),CM7)</f>
        <v>60.7</v>
      </c>
      <c r="CN6" s="35">
        <f t="shared" ref="CN6:CV6" si="10">IF(CN7="",NA(),CN7)</f>
        <v>60.7</v>
      </c>
      <c r="CO6" s="35" t="str">
        <f t="shared" si="10"/>
        <v>-</v>
      </c>
      <c r="CP6" s="35" t="str">
        <f t="shared" si="10"/>
        <v>-</v>
      </c>
      <c r="CQ6" s="35" t="str">
        <f t="shared" si="10"/>
        <v>-</v>
      </c>
      <c r="CR6" s="35">
        <f t="shared" si="10"/>
        <v>54.44</v>
      </c>
      <c r="CS6" s="35">
        <f t="shared" si="10"/>
        <v>59.4</v>
      </c>
      <c r="CT6" s="35">
        <f t="shared" si="10"/>
        <v>59.35</v>
      </c>
      <c r="CU6" s="35">
        <f t="shared" si="10"/>
        <v>58.4</v>
      </c>
      <c r="CV6" s="35">
        <f t="shared" si="10"/>
        <v>58</v>
      </c>
      <c r="CW6" s="34" t="str">
        <f>IF(CW7="","",IF(CW7="-","【-】","【"&amp;SUBSTITUTE(TEXT(CW7,"#,##0.00"),"-","△")&amp;"】"))</f>
        <v>【58.98】</v>
      </c>
      <c r="CX6" s="35">
        <f>IF(CX7="",NA(),CX7)</f>
        <v>94.81</v>
      </c>
      <c r="CY6" s="35">
        <f t="shared" ref="CY6:DG6" si="11">IF(CY7="",NA(),CY7)</f>
        <v>95.02</v>
      </c>
      <c r="CZ6" s="35">
        <f t="shared" si="11"/>
        <v>95.81</v>
      </c>
      <c r="DA6" s="35">
        <f t="shared" si="11"/>
        <v>95.06</v>
      </c>
      <c r="DB6" s="35">
        <f t="shared" si="11"/>
        <v>94.94</v>
      </c>
      <c r="DC6" s="35">
        <f t="shared" si="11"/>
        <v>84.2</v>
      </c>
      <c r="DD6" s="35">
        <f t="shared" si="11"/>
        <v>89.81</v>
      </c>
      <c r="DE6" s="35">
        <f t="shared" si="11"/>
        <v>89.88</v>
      </c>
      <c r="DF6" s="35">
        <f t="shared" si="11"/>
        <v>89.68</v>
      </c>
      <c r="DG6" s="35">
        <f t="shared" si="11"/>
        <v>89.79</v>
      </c>
      <c r="DH6" s="34" t="str">
        <f>IF(DH7="","",IF(DH7="-","【-】","【"&amp;SUBSTITUTE(TEXT(DH7,"#,##0.00"),"-","△")&amp;"】"))</f>
        <v>【95.20】</v>
      </c>
      <c r="DI6" s="35">
        <f>IF(DI7="",NA(),DI7)</f>
        <v>5.21</v>
      </c>
      <c r="DJ6" s="35">
        <f t="shared" ref="DJ6:DR6" si="12">IF(DJ7="",NA(),DJ7)</f>
        <v>7.47</v>
      </c>
      <c r="DK6" s="35">
        <f t="shared" si="12"/>
        <v>9.59</v>
      </c>
      <c r="DL6" s="35">
        <f t="shared" si="12"/>
        <v>11.9</v>
      </c>
      <c r="DM6" s="35">
        <f t="shared" si="12"/>
        <v>14.22</v>
      </c>
      <c r="DN6" s="35">
        <f t="shared" si="12"/>
        <v>21.28</v>
      </c>
      <c r="DO6" s="35">
        <f t="shared" si="12"/>
        <v>30.5</v>
      </c>
      <c r="DP6" s="35">
        <f t="shared" si="12"/>
        <v>27.12</v>
      </c>
      <c r="DQ6" s="35">
        <f t="shared" si="12"/>
        <v>29.5</v>
      </c>
      <c r="DR6" s="35">
        <f t="shared" si="12"/>
        <v>30.6</v>
      </c>
      <c r="DS6" s="34" t="str">
        <f>IF(DS7="","",IF(DS7="-","【-】","【"&amp;SUBSTITUTE(TEXT(DS7,"#,##0.00"),"-","△")&amp;"】"))</f>
        <v>【38.60】</v>
      </c>
      <c r="DT6" s="34">
        <f>IF(DT7="",NA(),DT7)</f>
        <v>0</v>
      </c>
      <c r="DU6" s="34">
        <f t="shared" ref="DU6:EC6" si="13">IF(DU7="",NA(),DU7)</f>
        <v>0</v>
      </c>
      <c r="DV6" s="34">
        <f t="shared" si="13"/>
        <v>0</v>
      </c>
      <c r="DW6" s="34">
        <f t="shared" si="13"/>
        <v>0</v>
      </c>
      <c r="DX6" s="34">
        <f t="shared" si="13"/>
        <v>0</v>
      </c>
      <c r="DY6" s="34">
        <f t="shared" si="13"/>
        <v>0</v>
      </c>
      <c r="DZ6" s="35">
        <f t="shared" si="13"/>
        <v>3</v>
      </c>
      <c r="EA6" s="35">
        <f t="shared" si="13"/>
        <v>1.93</v>
      </c>
      <c r="EB6" s="35">
        <f t="shared" si="13"/>
        <v>1.92</v>
      </c>
      <c r="EC6" s="35">
        <f t="shared" si="13"/>
        <v>1.83</v>
      </c>
      <c r="ED6" s="34" t="str">
        <f>IF(ED7="","",IF(ED7="-","【-】","【"&amp;SUBSTITUTE(TEXT(ED7,"#,##0.00"),"-","△")&amp;"】"))</f>
        <v>【5.64】</v>
      </c>
      <c r="EE6" s="35">
        <f>IF(EE7="",NA(),EE7)</f>
        <v>0.02</v>
      </c>
      <c r="EF6" s="34">
        <f t="shared" ref="EF6:EN6" si="14">IF(EF7="",NA(),EF7)</f>
        <v>0</v>
      </c>
      <c r="EG6" s="34">
        <f t="shared" si="14"/>
        <v>0</v>
      </c>
      <c r="EH6" s="34">
        <f t="shared" si="14"/>
        <v>0</v>
      </c>
      <c r="EI6" s="35">
        <f t="shared" si="14"/>
        <v>0.14000000000000001</v>
      </c>
      <c r="EJ6" s="35">
        <f t="shared" si="14"/>
        <v>0.04</v>
      </c>
      <c r="EK6" s="35">
        <f t="shared" si="14"/>
        <v>0.09</v>
      </c>
      <c r="EL6" s="35">
        <f t="shared" si="14"/>
        <v>0.19</v>
      </c>
      <c r="EM6" s="35">
        <f t="shared" si="14"/>
        <v>0.23</v>
      </c>
      <c r="EN6" s="35">
        <f t="shared" si="14"/>
        <v>0.21</v>
      </c>
      <c r="EO6" s="34" t="str">
        <f>IF(EO7="","",IF(EO7="-","【-】","【"&amp;SUBSTITUTE(TEXT(EO7,"#,##0.00"),"-","△")&amp;"】"))</f>
        <v>【0.23】</v>
      </c>
    </row>
    <row r="7" spans="1:148" s="36" customFormat="1" x14ac:dyDescent="0.15">
      <c r="A7" s="28"/>
      <c r="B7" s="37">
        <v>2018</v>
      </c>
      <c r="C7" s="37">
        <v>33227</v>
      </c>
      <c r="D7" s="37">
        <v>46</v>
      </c>
      <c r="E7" s="37">
        <v>17</v>
      </c>
      <c r="F7" s="37">
        <v>1</v>
      </c>
      <c r="G7" s="37">
        <v>0</v>
      </c>
      <c r="H7" s="37" t="s">
        <v>96</v>
      </c>
      <c r="I7" s="37" t="s">
        <v>97</v>
      </c>
      <c r="J7" s="37" t="s">
        <v>98</v>
      </c>
      <c r="K7" s="37" t="s">
        <v>99</v>
      </c>
      <c r="L7" s="37" t="s">
        <v>100</v>
      </c>
      <c r="M7" s="37" t="s">
        <v>101</v>
      </c>
      <c r="N7" s="38" t="s">
        <v>102</v>
      </c>
      <c r="O7" s="38">
        <v>65.2</v>
      </c>
      <c r="P7" s="38">
        <v>78.63</v>
      </c>
      <c r="Q7" s="38">
        <v>71.849999999999994</v>
      </c>
      <c r="R7" s="38">
        <v>3105</v>
      </c>
      <c r="S7" s="38">
        <v>27319</v>
      </c>
      <c r="T7" s="38">
        <v>67.319999999999993</v>
      </c>
      <c r="U7" s="38">
        <v>405.81</v>
      </c>
      <c r="V7" s="38">
        <v>21480</v>
      </c>
      <c r="W7" s="38">
        <v>8.16</v>
      </c>
      <c r="X7" s="38">
        <v>2632.35</v>
      </c>
      <c r="Y7" s="38">
        <v>125.49</v>
      </c>
      <c r="Z7" s="38">
        <v>131.16999999999999</v>
      </c>
      <c r="AA7" s="38">
        <v>104.94</v>
      </c>
      <c r="AB7" s="38">
        <v>109.77</v>
      </c>
      <c r="AC7" s="38">
        <v>113.55</v>
      </c>
      <c r="AD7" s="38">
        <v>108.56</v>
      </c>
      <c r="AE7" s="38">
        <v>115.25</v>
      </c>
      <c r="AF7" s="38">
        <v>105.98</v>
      </c>
      <c r="AG7" s="38">
        <v>105.53</v>
      </c>
      <c r="AH7" s="38">
        <v>105.06</v>
      </c>
      <c r="AI7" s="38">
        <v>108.69</v>
      </c>
      <c r="AJ7" s="38">
        <v>0</v>
      </c>
      <c r="AK7" s="38">
        <v>0</v>
      </c>
      <c r="AL7" s="38">
        <v>0</v>
      </c>
      <c r="AM7" s="38">
        <v>0</v>
      </c>
      <c r="AN7" s="38">
        <v>0</v>
      </c>
      <c r="AO7" s="38">
        <v>100.32</v>
      </c>
      <c r="AP7" s="38">
        <v>19.440000000000001</v>
      </c>
      <c r="AQ7" s="38">
        <v>41.15</v>
      </c>
      <c r="AR7" s="38">
        <v>39.08</v>
      </c>
      <c r="AS7" s="38">
        <v>41.56</v>
      </c>
      <c r="AT7" s="38">
        <v>3.28</v>
      </c>
      <c r="AU7" s="38">
        <v>128.1</v>
      </c>
      <c r="AV7" s="38">
        <v>135.88</v>
      </c>
      <c r="AW7" s="38">
        <v>135.80000000000001</v>
      </c>
      <c r="AX7" s="38">
        <v>152.43</v>
      </c>
      <c r="AY7" s="38">
        <v>180.5</v>
      </c>
      <c r="AZ7" s="38">
        <v>49.23</v>
      </c>
      <c r="BA7" s="38">
        <v>71.52</v>
      </c>
      <c r="BB7" s="38">
        <v>88.12</v>
      </c>
      <c r="BC7" s="38">
        <v>81.33</v>
      </c>
      <c r="BD7" s="38">
        <v>80.81</v>
      </c>
      <c r="BE7" s="38">
        <v>69.489999999999995</v>
      </c>
      <c r="BF7" s="38">
        <v>1313.64</v>
      </c>
      <c r="BG7" s="38">
        <v>1397.35</v>
      </c>
      <c r="BH7" s="38">
        <v>1438.15</v>
      </c>
      <c r="BI7" s="38">
        <v>1202.3</v>
      </c>
      <c r="BJ7" s="38">
        <v>1164.55</v>
      </c>
      <c r="BK7" s="38">
        <v>1136.5</v>
      </c>
      <c r="BL7" s="38">
        <v>862.87</v>
      </c>
      <c r="BM7" s="38">
        <v>716.96</v>
      </c>
      <c r="BN7" s="38">
        <v>799.11</v>
      </c>
      <c r="BO7" s="38">
        <v>768.62</v>
      </c>
      <c r="BP7" s="38">
        <v>682.78</v>
      </c>
      <c r="BQ7" s="38">
        <v>132.43</v>
      </c>
      <c r="BR7" s="38">
        <v>98.27</v>
      </c>
      <c r="BS7" s="38">
        <v>145.02000000000001</v>
      </c>
      <c r="BT7" s="38">
        <v>165.52</v>
      </c>
      <c r="BU7" s="38">
        <v>120.32</v>
      </c>
      <c r="BV7" s="38">
        <v>71.650000000000006</v>
      </c>
      <c r="BW7" s="38">
        <v>85.39</v>
      </c>
      <c r="BX7" s="38">
        <v>88.09</v>
      </c>
      <c r="BY7" s="38">
        <v>87.69</v>
      </c>
      <c r="BZ7" s="38">
        <v>88.06</v>
      </c>
      <c r="CA7" s="38">
        <v>100.91</v>
      </c>
      <c r="CB7" s="38">
        <v>98.25</v>
      </c>
      <c r="CC7" s="38">
        <v>133.52000000000001</v>
      </c>
      <c r="CD7" s="38">
        <v>97.36</v>
      </c>
      <c r="CE7" s="38">
        <v>96.29</v>
      </c>
      <c r="CF7" s="38">
        <v>136.59</v>
      </c>
      <c r="CG7" s="38">
        <v>217.82</v>
      </c>
      <c r="CH7" s="38">
        <v>188.79</v>
      </c>
      <c r="CI7" s="38">
        <v>181.8</v>
      </c>
      <c r="CJ7" s="38">
        <v>180.07</v>
      </c>
      <c r="CK7" s="38">
        <v>179.32</v>
      </c>
      <c r="CL7" s="38">
        <v>136.86000000000001</v>
      </c>
      <c r="CM7" s="38">
        <v>60.7</v>
      </c>
      <c r="CN7" s="38">
        <v>60.7</v>
      </c>
      <c r="CO7" s="38" t="s">
        <v>102</v>
      </c>
      <c r="CP7" s="38" t="s">
        <v>102</v>
      </c>
      <c r="CQ7" s="38" t="s">
        <v>102</v>
      </c>
      <c r="CR7" s="38">
        <v>54.44</v>
      </c>
      <c r="CS7" s="38">
        <v>59.4</v>
      </c>
      <c r="CT7" s="38">
        <v>59.35</v>
      </c>
      <c r="CU7" s="38">
        <v>58.4</v>
      </c>
      <c r="CV7" s="38">
        <v>58</v>
      </c>
      <c r="CW7" s="38">
        <v>58.98</v>
      </c>
      <c r="CX7" s="38">
        <v>94.81</v>
      </c>
      <c r="CY7" s="38">
        <v>95.02</v>
      </c>
      <c r="CZ7" s="38">
        <v>95.81</v>
      </c>
      <c r="DA7" s="38">
        <v>95.06</v>
      </c>
      <c r="DB7" s="38">
        <v>94.94</v>
      </c>
      <c r="DC7" s="38">
        <v>84.2</v>
      </c>
      <c r="DD7" s="38">
        <v>89.81</v>
      </c>
      <c r="DE7" s="38">
        <v>89.88</v>
      </c>
      <c r="DF7" s="38">
        <v>89.68</v>
      </c>
      <c r="DG7" s="38">
        <v>89.79</v>
      </c>
      <c r="DH7" s="38">
        <v>95.2</v>
      </c>
      <c r="DI7" s="38">
        <v>5.21</v>
      </c>
      <c r="DJ7" s="38">
        <v>7.47</v>
      </c>
      <c r="DK7" s="38">
        <v>9.59</v>
      </c>
      <c r="DL7" s="38">
        <v>11.9</v>
      </c>
      <c r="DM7" s="38">
        <v>14.22</v>
      </c>
      <c r="DN7" s="38">
        <v>21.28</v>
      </c>
      <c r="DO7" s="38">
        <v>30.5</v>
      </c>
      <c r="DP7" s="38">
        <v>27.12</v>
      </c>
      <c r="DQ7" s="38">
        <v>29.5</v>
      </c>
      <c r="DR7" s="38">
        <v>30.6</v>
      </c>
      <c r="DS7" s="38">
        <v>38.6</v>
      </c>
      <c r="DT7" s="38">
        <v>0</v>
      </c>
      <c r="DU7" s="38">
        <v>0</v>
      </c>
      <c r="DV7" s="38">
        <v>0</v>
      </c>
      <c r="DW7" s="38">
        <v>0</v>
      </c>
      <c r="DX7" s="38">
        <v>0</v>
      </c>
      <c r="DY7" s="38">
        <v>0</v>
      </c>
      <c r="DZ7" s="38">
        <v>3</v>
      </c>
      <c r="EA7" s="38">
        <v>1.93</v>
      </c>
      <c r="EB7" s="38">
        <v>1.92</v>
      </c>
      <c r="EC7" s="38">
        <v>1.83</v>
      </c>
      <c r="ED7" s="38">
        <v>5.64</v>
      </c>
      <c r="EE7" s="38">
        <v>0.02</v>
      </c>
      <c r="EF7" s="38">
        <v>0</v>
      </c>
      <c r="EG7" s="38">
        <v>0</v>
      </c>
      <c r="EH7" s="38">
        <v>0</v>
      </c>
      <c r="EI7" s="38">
        <v>0.14000000000000001</v>
      </c>
      <c r="EJ7" s="38">
        <v>0.04</v>
      </c>
      <c r="EK7" s="38">
        <v>0.09</v>
      </c>
      <c r="EL7" s="38">
        <v>0.19</v>
      </c>
      <c r="EM7" s="38">
        <v>0.23</v>
      </c>
      <c r="EN7" s="38">
        <v>0.21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kahori_f</cp:lastModifiedBy>
  <dcterms:created xsi:type="dcterms:W3CDTF">2019-12-05T04:42:38Z</dcterms:created>
  <dcterms:modified xsi:type="dcterms:W3CDTF">2020-01-23T01:21:55Z</dcterms:modified>
  <cp:category/>
</cp:coreProperties>
</file>