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aYScClhj0l3e934zUlrY/lSQ1OOU/iRBsmVik3HZFhEyv01sMiKHgOiJ512+EKvVyLsZSC/5tYZ6PYKnyXyQA==" workbookSaltValue="IGg/u0n55YEz0COrjZu2gw==" workbookSpinCount="100000" lockStructure="1"/>
  <bookViews>
    <workbookView xWindow="-12" yWindow="6972" windowWidth="23256" windowHeight="7032"/>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L10" i="4"/>
  <c r="AD10" i="4"/>
  <c r="W10" i="4"/>
  <c r="B10" i="4"/>
  <c r="BB8" i="4"/>
  <c r="AD8" i="4"/>
  <c r="I8" i="4"/>
  <c r="B8" i="4"/>
  <c r="C10" i="5" l="1"/>
  <c r="D10" i="5"/>
  <c r="E10" i="5"/>
  <c r="B10" i="5"/>
</calcChain>
</file>

<file path=xl/sharedStrings.xml><?xml version="1.0" encoding="utf-8"?>
<sst xmlns="http://schemas.openxmlformats.org/spreadsheetml/2006/main" count="245" uniqueCount="111">
  <si>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</si>
  <si>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</si>
  <si>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</si>
  <si>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</si>
  <si>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</si>
  <si>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</si>
  <si>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</si>
  <si>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</si>
  <si>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</si>
  <si>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</si>
  <si>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</si>
  <si>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</si>
  <si>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</si>
  <si>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</si>
  <si>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</si>
  <si>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</si>
  <si>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</si>
  <si>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</si>
  <si>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</si>
  <si>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</si>
  <si>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</si>
  <si>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</si>
  <si>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</si>
  <si>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</si>
  <si>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</si>
  <si>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</si>
  <si>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</si>
  <si>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</si>
  <si>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</si>
  <si>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</si>
  <si>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</si>
  <si>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</si>
  <si>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</si>
  <si>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</si>
  <si>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</si>
  <si>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</si>
  <si>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</si>
  <si>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</si>
  <si>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</si>
  <si>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</si>
  <si>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</si>
  <si>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</si>
  <si>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</si>
  <si>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</si>
  <si>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</si>
  <si>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</si>
  <si>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</si>
  <si>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</si>
  <si>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</si>
  <si>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</si>
  <si>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</si>
  <si>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</si>
  <si>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</si>
  <si>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</si>
  <si>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</si>
  <si>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</si>
  <si>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</si>
  <si>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</si>
  <si>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</si>
  <si>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</si>
  <si>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</si>
  <si>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</si>
  <si>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</si>
  <si>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</si>
  <si>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</si>
  <si>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</si>
  <si>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</si>
  <si>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</si>
  <si>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</si>
  <si>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</si>
  <si>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</si>
  <si>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</si>
  <si>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</si>
  <si>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</si>
  <si>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</si>
  <si>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</si>
  <si>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</si>
  <si>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</si>
  <si>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</si>
  <si>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</si>
  <si>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</si>
  <si>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</si>
  <si>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</si>
  <si>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</si>
  <si>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</si>
  <si>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</si>
  <si>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</si>
  <si>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</si>
  <si>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</si>
  <si>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</si>
  <si>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</si>
  <si>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</si>
  <si>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</si>
  <si>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</si>
  <si>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</si>
  <si>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</si>
  <si>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紫波町</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</si>
  <si>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</si>
  <si>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</si>
  <si>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</si>
  <si>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</si>
  <si>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</si>
  <si>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</si>
  <si>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</si>
  <si>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</si>
  <si>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</si>
  <si>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</si>
  <si>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</si>
  <si>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建設にかかる投資額が少ないため収益的支出に占める資本費の割合は低く抑えられています。しかし、個別処理であるがゆえに非効率であり、維持管理費が割高となることから、不足分を繰入金で補てんすることにより収支均衡となっています。
　現在、維持管理費を使用料で賄えない状況にありますが、使用料単価は当町の他事業(集合処理)と比較すると高く設定されており、現状を維持する方針であるため経営改善は難しい状況にあります。</t>
    <rPh sb="71" eb="72">
      <t>ワリ</t>
    </rPh>
    <phoneticPr fontId="4"/>
  </si>
  <si>
    <t>　平成18年度以降に整備しているため、浄化槽本体の更新時期は到来していません。しかし、附帯設備の老朽化が進んでおり、部分的な更新が必要となってきています。</t>
    <phoneticPr fontId="4"/>
  </si>
  <si>
    <t xml:space="preserve">　経済不況、少子高齢化などの社会情勢を受け整備が伸び悩んでいます。今後は、汚水処理人口普及率及び水洗化率向上のため整備を促進する必要があります。
　当年度は、繰出基準相当額を繰入れたことにより赤字の抑制が図られましたが、使用料収入で維持管理費を賄えない状況は続いており、基準外繰入がなければ収支が均衡しない状況です。
</t>
    <rPh sb="83" eb="85">
      <t>ソウトウ</t>
    </rPh>
    <rPh sb="85" eb="86">
      <t>ガク</t>
    </rPh>
    <rPh sb="87" eb="89">
      <t>クリイ</t>
    </rPh>
    <rPh sb="110" eb="112">
      <t>シヨウ</t>
    </rPh>
    <rPh sb="112" eb="113">
      <t>リョウ</t>
    </rPh>
    <rPh sb="113" eb="115">
      <t>シュウニュウ</t>
    </rPh>
    <rPh sb="116" eb="118">
      <t>イジ</t>
    </rPh>
    <rPh sb="118" eb="121">
      <t>カンリヒ</t>
    </rPh>
    <rPh sb="122" eb="123">
      <t>マカナ</t>
    </rPh>
    <rPh sb="126" eb="128">
      <t>ジョウキョウ</t>
    </rPh>
    <rPh sb="129" eb="130">
      <t>ツヅ</t>
    </rPh>
    <rPh sb="135" eb="137">
      <t>キジュン</t>
    </rPh>
    <rPh sb="137" eb="138">
      <t>ガイ</t>
    </rPh>
    <rPh sb="138" eb="140">
      <t>クリイレ</t>
    </rPh>
    <rPh sb="145" eb="147">
      <t>シュウシ</t>
    </rPh>
    <rPh sb="148" eb="150">
      <t>キンコウ</t>
    </rPh>
    <rPh sb="153" eb="155">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</si>
</sst>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3DE-42AB-812E-044458F18F95}"/>
            </c:ext>
          </c:extLst>
        </c:ser>
        <c:dLbls>
          <c:showLegendKey val="0"/>
          <c:showVal val="0"/>
          <c:showCatName val="0"/>
          <c:showSerName val="0"/>
          <c:showPercent val="0"/>
          <c:showBubbleSize val="0"/>
        </c:dLbls>
        <c:gapWidth val="150"/>
        <c:axId val="178111232"/>
        <c:axId val="17811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3DE-42AB-812E-044458F18F95}"/>
            </c:ext>
          </c:extLst>
        </c:ser>
        <c:dLbls>
          <c:showLegendKey val="0"/>
          <c:showVal val="0"/>
          <c:showCatName val="0"/>
          <c:showSerName val="0"/>
          <c:showPercent val="0"/>
          <c:showBubbleSize val="0"/>
        </c:dLbls>
        <c:marker val="1"/>
        <c:smooth val="0"/>
        <c:axId val="178111232"/>
        <c:axId val="178113152"/>
      </c:lineChart>
      <c:dateAx>
        <c:axId val="178111232"/>
        <c:scaling>
          <c:orientation val="minMax"/>
        </c:scaling>
        <c:delete val="1"/>
        <c:axPos val="b"/>
        <c:numFmt formatCode="ge" sourceLinked="1"/>
        <c:majorTickMark val="none"/>
        <c:minorTickMark val="none"/>
        <c:tickLblPos val="none"/>
        <c:crossAx val="178113152"/>
        <c:crosses val="autoZero"/>
        <c:auto val="1"/>
        <c:lblOffset val="100"/>
        <c:baseTimeUnit val="years"/>
      </c:dateAx>
      <c:valAx>
        <c:axId val="17811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11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42.73</c:v>
                </c:pt>
                <c:pt idx="1">
                  <c:v>44.4</c:v>
                </c:pt>
                <c:pt idx="2">
                  <c:v>45.58</c:v>
                </c:pt>
                <c:pt idx="3">
                  <c:v>45.26</c:v>
                </c:pt>
                <c:pt idx="4">
                  <c:v>47.04</c:v>
                </c:pt>
              </c:numCache>
            </c:numRef>
          </c:val>
          <c:extLst xmlns:c16r2="http://schemas.microsoft.com/office/drawing/2015/06/chart">
            <c:ext xmlns:c16="http://schemas.microsoft.com/office/drawing/2014/chart" uri="{C3380CC4-5D6E-409C-BE32-E72D297353CC}">
              <c16:uniqueId val="{00000000-58C0-42EF-80DE-B5E0963CF44E}"/>
            </c:ext>
          </c:extLst>
        </c:ser>
        <c:dLbls>
          <c:showLegendKey val="0"/>
          <c:showVal val="0"/>
          <c:showCatName val="0"/>
          <c:showSerName val="0"/>
          <c:showPercent val="0"/>
          <c:showBubbleSize val="0"/>
        </c:dLbls>
        <c:gapWidth val="150"/>
        <c:axId val="219419392"/>
        <c:axId val="21942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xmlns:c16r2="http://schemas.microsoft.com/office/drawing/2015/06/chart">
            <c:ext xmlns:c16="http://schemas.microsoft.com/office/drawing/2014/chart" uri="{C3380CC4-5D6E-409C-BE32-E72D297353CC}">
              <c16:uniqueId val="{00000001-58C0-42EF-80DE-B5E0963CF44E}"/>
            </c:ext>
          </c:extLst>
        </c:ser>
        <c:dLbls>
          <c:showLegendKey val="0"/>
          <c:showVal val="0"/>
          <c:showCatName val="0"/>
          <c:showSerName val="0"/>
          <c:showPercent val="0"/>
          <c:showBubbleSize val="0"/>
        </c:dLbls>
        <c:marker val="1"/>
        <c:smooth val="0"/>
        <c:axId val="219419392"/>
        <c:axId val="219421312"/>
      </c:lineChart>
      <c:dateAx>
        <c:axId val="219419392"/>
        <c:scaling>
          <c:orientation val="minMax"/>
        </c:scaling>
        <c:delete val="1"/>
        <c:axPos val="b"/>
        <c:numFmt formatCode="ge" sourceLinked="1"/>
        <c:majorTickMark val="none"/>
        <c:minorTickMark val="none"/>
        <c:tickLblPos val="none"/>
        <c:crossAx val="219421312"/>
        <c:crosses val="autoZero"/>
        <c:auto val="1"/>
        <c:lblOffset val="100"/>
        <c:baseTimeUnit val="years"/>
      </c:dateAx>
      <c:valAx>
        <c:axId val="21942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41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E690-4E37-BEA4-8098C5C62799}"/>
            </c:ext>
          </c:extLst>
        </c:ser>
        <c:dLbls>
          <c:showLegendKey val="0"/>
          <c:showVal val="0"/>
          <c:showCatName val="0"/>
          <c:showSerName val="0"/>
          <c:showPercent val="0"/>
          <c:showBubbleSize val="0"/>
        </c:dLbls>
        <c:gapWidth val="150"/>
        <c:axId val="219460736"/>
        <c:axId val="21946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xmlns:c16r2="http://schemas.microsoft.com/office/drawing/2015/06/chart">
            <c:ext xmlns:c16="http://schemas.microsoft.com/office/drawing/2014/chart" uri="{C3380CC4-5D6E-409C-BE32-E72D297353CC}">
              <c16:uniqueId val="{00000001-E690-4E37-BEA4-8098C5C62799}"/>
            </c:ext>
          </c:extLst>
        </c:ser>
        <c:dLbls>
          <c:showLegendKey val="0"/>
          <c:showVal val="0"/>
          <c:showCatName val="0"/>
          <c:showSerName val="0"/>
          <c:showPercent val="0"/>
          <c:showBubbleSize val="0"/>
        </c:dLbls>
        <c:marker val="1"/>
        <c:smooth val="0"/>
        <c:axId val="219460736"/>
        <c:axId val="219462656"/>
      </c:lineChart>
      <c:dateAx>
        <c:axId val="219460736"/>
        <c:scaling>
          <c:orientation val="minMax"/>
        </c:scaling>
        <c:delete val="1"/>
        <c:axPos val="b"/>
        <c:numFmt formatCode="ge" sourceLinked="1"/>
        <c:majorTickMark val="none"/>
        <c:minorTickMark val="none"/>
        <c:tickLblPos val="none"/>
        <c:crossAx val="219462656"/>
        <c:crosses val="autoZero"/>
        <c:auto val="1"/>
        <c:lblOffset val="100"/>
        <c:baseTimeUnit val="years"/>
      </c:dateAx>
      <c:valAx>
        <c:axId val="21946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46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91.02</c:v>
                </c:pt>
                <c:pt idx="1">
                  <c:v>92.6</c:v>
                </c:pt>
                <c:pt idx="2">
                  <c:v>87.76</c:v>
                </c:pt>
                <c:pt idx="3">
                  <c:v>100.17</c:v>
                </c:pt>
                <c:pt idx="4">
                  <c:v>97.97</c:v>
                </c:pt>
              </c:numCache>
            </c:numRef>
          </c:val>
          <c:extLst xmlns:c16r2="http://schemas.microsoft.com/office/drawing/2015/06/chart">
            <c:ext xmlns:c16="http://schemas.microsoft.com/office/drawing/2014/chart" uri="{C3380CC4-5D6E-409C-BE32-E72D297353CC}">
              <c16:uniqueId val="{00000000-25F3-4917-A3D5-37C00A978AD3}"/>
            </c:ext>
          </c:extLst>
        </c:ser>
        <c:dLbls>
          <c:showLegendKey val="0"/>
          <c:showVal val="0"/>
          <c:showCatName val="0"/>
          <c:showSerName val="0"/>
          <c:showPercent val="0"/>
          <c:showBubbleSize val="0"/>
        </c:dLbls>
        <c:gapWidth val="150"/>
        <c:axId val="178603136"/>
        <c:axId val="17860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90.66</c:v>
                </c:pt>
                <c:pt idx="1">
                  <c:v>89.69</c:v>
                </c:pt>
                <c:pt idx="2">
                  <c:v>85.72</c:v>
                </c:pt>
                <c:pt idx="3">
                  <c:v>93.44</c:v>
                </c:pt>
                <c:pt idx="4">
                  <c:v>90.02</c:v>
                </c:pt>
              </c:numCache>
            </c:numRef>
          </c:val>
          <c:smooth val="0"/>
          <c:extLst xmlns:c16r2="http://schemas.microsoft.com/office/drawing/2015/06/chart">
            <c:ext xmlns:c16="http://schemas.microsoft.com/office/drawing/2014/chart" uri="{C3380CC4-5D6E-409C-BE32-E72D297353CC}">
              <c16:uniqueId val="{00000001-25F3-4917-A3D5-37C00A978AD3}"/>
            </c:ext>
          </c:extLst>
        </c:ser>
        <c:dLbls>
          <c:showLegendKey val="0"/>
          <c:showVal val="0"/>
          <c:showCatName val="0"/>
          <c:showSerName val="0"/>
          <c:showPercent val="0"/>
          <c:showBubbleSize val="0"/>
        </c:dLbls>
        <c:marker val="1"/>
        <c:smooth val="0"/>
        <c:axId val="178603136"/>
        <c:axId val="178605056"/>
      </c:lineChart>
      <c:dateAx>
        <c:axId val="178603136"/>
        <c:scaling>
          <c:orientation val="minMax"/>
        </c:scaling>
        <c:delete val="1"/>
        <c:axPos val="b"/>
        <c:numFmt formatCode="ge" sourceLinked="1"/>
        <c:majorTickMark val="none"/>
        <c:minorTickMark val="none"/>
        <c:tickLblPos val="none"/>
        <c:crossAx val="178605056"/>
        <c:crosses val="autoZero"/>
        <c:auto val="1"/>
        <c:lblOffset val="100"/>
        <c:baseTimeUnit val="years"/>
      </c:dateAx>
      <c:valAx>
        <c:axId val="17860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60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12.34</c:v>
                </c:pt>
                <c:pt idx="1">
                  <c:v>15.31</c:v>
                </c:pt>
                <c:pt idx="2">
                  <c:v>18.38</c:v>
                </c:pt>
                <c:pt idx="3">
                  <c:v>21</c:v>
                </c:pt>
                <c:pt idx="4">
                  <c:v>23.26</c:v>
                </c:pt>
              </c:numCache>
            </c:numRef>
          </c:val>
          <c:extLst xmlns:c16r2="http://schemas.microsoft.com/office/drawing/2015/06/chart">
            <c:ext xmlns:c16="http://schemas.microsoft.com/office/drawing/2014/chart" uri="{C3380CC4-5D6E-409C-BE32-E72D297353CC}">
              <c16:uniqueId val="{00000000-7774-47DA-A8F1-CDB39E2D00AD}"/>
            </c:ext>
          </c:extLst>
        </c:ser>
        <c:dLbls>
          <c:showLegendKey val="0"/>
          <c:showVal val="0"/>
          <c:showCatName val="0"/>
          <c:showSerName val="0"/>
          <c:showPercent val="0"/>
          <c:showBubbleSize val="0"/>
        </c:dLbls>
        <c:gapWidth val="150"/>
        <c:axId val="178644480"/>
        <c:axId val="17864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14.97</c:v>
                </c:pt>
                <c:pt idx="2">
                  <c:v>16.16</c:v>
                </c:pt>
                <c:pt idx="3">
                  <c:v>16.420000000000002</c:v>
                </c:pt>
                <c:pt idx="4">
                  <c:v>16.41</c:v>
                </c:pt>
              </c:numCache>
            </c:numRef>
          </c:val>
          <c:smooth val="0"/>
          <c:extLst xmlns:c16r2="http://schemas.microsoft.com/office/drawing/2015/06/chart">
            <c:ext xmlns:c16="http://schemas.microsoft.com/office/drawing/2014/chart" uri="{C3380CC4-5D6E-409C-BE32-E72D297353CC}">
              <c16:uniqueId val="{00000001-7774-47DA-A8F1-CDB39E2D00AD}"/>
            </c:ext>
          </c:extLst>
        </c:ser>
        <c:dLbls>
          <c:showLegendKey val="0"/>
          <c:showVal val="0"/>
          <c:showCatName val="0"/>
          <c:showSerName val="0"/>
          <c:showPercent val="0"/>
          <c:showBubbleSize val="0"/>
        </c:dLbls>
        <c:marker val="1"/>
        <c:smooth val="0"/>
        <c:axId val="178644480"/>
        <c:axId val="178646400"/>
      </c:lineChart>
      <c:dateAx>
        <c:axId val="178644480"/>
        <c:scaling>
          <c:orientation val="minMax"/>
        </c:scaling>
        <c:delete val="1"/>
        <c:axPos val="b"/>
        <c:numFmt formatCode="ge" sourceLinked="1"/>
        <c:majorTickMark val="none"/>
        <c:minorTickMark val="none"/>
        <c:tickLblPos val="none"/>
        <c:crossAx val="178646400"/>
        <c:crosses val="autoZero"/>
        <c:auto val="1"/>
        <c:lblOffset val="100"/>
        <c:baseTimeUnit val="years"/>
      </c:dateAx>
      <c:valAx>
        <c:axId val="17864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64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F10-44B0-BA72-955E0DC0AFFC}"/>
            </c:ext>
          </c:extLst>
        </c:ser>
        <c:dLbls>
          <c:showLegendKey val="0"/>
          <c:showVal val="0"/>
          <c:showCatName val="0"/>
          <c:showSerName val="0"/>
          <c:showPercent val="0"/>
          <c:showBubbleSize val="0"/>
        </c:dLbls>
        <c:gapWidth val="150"/>
        <c:axId val="180189056"/>
        <c:axId val="18020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0F10-44B0-BA72-955E0DC0AFFC}"/>
            </c:ext>
          </c:extLst>
        </c:ser>
        <c:dLbls>
          <c:showLegendKey val="0"/>
          <c:showVal val="0"/>
          <c:showCatName val="0"/>
          <c:showSerName val="0"/>
          <c:showPercent val="0"/>
          <c:showBubbleSize val="0"/>
        </c:dLbls>
        <c:marker val="1"/>
        <c:smooth val="0"/>
        <c:axId val="180189056"/>
        <c:axId val="180207616"/>
      </c:lineChart>
      <c:dateAx>
        <c:axId val="180189056"/>
        <c:scaling>
          <c:orientation val="minMax"/>
        </c:scaling>
        <c:delete val="1"/>
        <c:axPos val="b"/>
        <c:numFmt formatCode="ge" sourceLinked="1"/>
        <c:majorTickMark val="none"/>
        <c:minorTickMark val="none"/>
        <c:tickLblPos val="none"/>
        <c:crossAx val="180207616"/>
        <c:crosses val="autoZero"/>
        <c:auto val="1"/>
        <c:lblOffset val="100"/>
        <c:baseTimeUnit val="years"/>
      </c:dateAx>
      <c:valAx>
        <c:axId val="18020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18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97.62</c:v>
                </c:pt>
                <c:pt idx="1">
                  <c:v>109.72</c:v>
                </c:pt>
                <c:pt idx="2">
                  <c:v>133.05000000000001</c:v>
                </c:pt>
                <c:pt idx="3">
                  <c:v>130.72999999999999</c:v>
                </c:pt>
                <c:pt idx="4">
                  <c:v>131.52000000000001</c:v>
                </c:pt>
              </c:numCache>
            </c:numRef>
          </c:val>
          <c:extLst xmlns:c16r2="http://schemas.microsoft.com/office/drawing/2015/06/chart">
            <c:ext xmlns:c16="http://schemas.microsoft.com/office/drawing/2014/chart" uri="{C3380CC4-5D6E-409C-BE32-E72D297353CC}">
              <c16:uniqueId val="{00000000-6381-480A-A2C5-1FE2F357E42F}"/>
            </c:ext>
          </c:extLst>
        </c:ser>
        <c:dLbls>
          <c:showLegendKey val="0"/>
          <c:showVal val="0"/>
          <c:showCatName val="0"/>
          <c:showSerName val="0"/>
          <c:showPercent val="0"/>
          <c:showBubbleSize val="0"/>
        </c:dLbls>
        <c:gapWidth val="150"/>
        <c:axId val="184430976"/>
        <c:axId val="18443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91.1</c:v>
                </c:pt>
                <c:pt idx="1">
                  <c:v>124.89</c:v>
                </c:pt>
                <c:pt idx="2">
                  <c:v>129.72999999999999</c:v>
                </c:pt>
                <c:pt idx="3">
                  <c:v>123.58</c:v>
                </c:pt>
                <c:pt idx="4">
                  <c:v>221.28</c:v>
                </c:pt>
              </c:numCache>
            </c:numRef>
          </c:val>
          <c:smooth val="0"/>
          <c:extLst xmlns:c16r2="http://schemas.microsoft.com/office/drawing/2015/06/chart">
            <c:ext xmlns:c16="http://schemas.microsoft.com/office/drawing/2014/chart" uri="{C3380CC4-5D6E-409C-BE32-E72D297353CC}">
              <c16:uniqueId val="{00000001-6381-480A-A2C5-1FE2F357E42F}"/>
            </c:ext>
          </c:extLst>
        </c:ser>
        <c:dLbls>
          <c:showLegendKey val="0"/>
          <c:showVal val="0"/>
          <c:showCatName val="0"/>
          <c:showSerName val="0"/>
          <c:showPercent val="0"/>
          <c:showBubbleSize val="0"/>
        </c:dLbls>
        <c:marker val="1"/>
        <c:smooth val="0"/>
        <c:axId val="184430976"/>
        <c:axId val="184432896"/>
      </c:lineChart>
      <c:dateAx>
        <c:axId val="184430976"/>
        <c:scaling>
          <c:orientation val="minMax"/>
        </c:scaling>
        <c:delete val="1"/>
        <c:axPos val="b"/>
        <c:numFmt formatCode="ge" sourceLinked="1"/>
        <c:majorTickMark val="none"/>
        <c:minorTickMark val="none"/>
        <c:tickLblPos val="none"/>
        <c:crossAx val="184432896"/>
        <c:crosses val="autoZero"/>
        <c:auto val="1"/>
        <c:lblOffset val="100"/>
        <c:baseTimeUnit val="years"/>
      </c:dateAx>
      <c:valAx>
        <c:axId val="18443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43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316.38</c:v>
                </c:pt>
                <c:pt idx="1">
                  <c:v>247.52</c:v>
                </c:pt>
                <c:pt idx="2">
                  <c:v>256.74</c:v>
                </c:pt>
                <c:pt idx="3">
                  <c:v>194.22</c:v>
                </c:pt>
                <c:pt idx="4">
                  <c:v>231.66</c:v>
                </c:pt>
              </c:numCache>
            </c:numRef>
          </c:val>
          <c:extLst xmlns:c16r2="http://schemas.microsoft.com/office/drawing/2015/06/chart">
            <c:ext xmlns:c16="http://schemas.microsoft.com/office/drawing/2014/chart" uri="{C3380CC4-5D6E-409C-BE32-E72D297353CC}">
              <c16:uniqueId val="{00000000-47BB-4F62-8AF5-6B1FE7E80D0D}"/>
            </c:ext>
          </c:extLst>
        </c:ser>
        <c:dLbls>
          <c:showLegendKey val="0"/>
          <c:showVal val="0"/>
          <c:showCatName val="0"/>
          <c:showSerName val="0"/>
          <c:showPercent val="0"/>
          <c:showBubbleSize val="0"/>
        </c:dLbls>
        <c:gapWidth val="150"/>
        <c:axId val="184472704"/>
        <c:axId val="18447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247.48</c:v>
                </c:pt>
                <c:pt idx="1">
                  <c:v>221.76</c:v>
                </c:pt>
                <c:pt idx="2">
                  <c:v>180.07</c:v>
                </c:pt>
                <c:pt idx="3">
                  <c:v>172.39</c:v>
                </c:pt>
                <c:pt idx="4">
                  <c:v>113.42</c:v>
                </c:pt>
              </c:numCache>
            </c:numRef>
          </c:val>
          <c:smooth val="0"/>
          <c:extLst xmlns:c16r2="http://schemas.microsoft.com/office/drawing/2015/06/chart">
            <c:ext xmlns:c16="http://schemas.microsoft.com/office/drawing/2014/chart" uri="{C3380CC4-5D6E-409C-BE32-E72D297353CC}">
              <c16:uniqueId val="{00000001-47BB-4F62-8AF5-6B1FE7E80D0D}"/>
            </c:ext>
          </c:extLst>
        </c:ser>
        <c:dLbls>
          <c:showLegendKey val="0"/>
          <c:showVal val="0"/>
          <c:showCatName val="0"/>
          <c:showSerName val="0"/>
          <c:showPercent val="0"/>
          <c:showBubbleSize val="0"/>
        </c:dLbls>
        <c:marker val="1"/>
        <c:smooth val="0"/>
        <c:axId val="184472704"/>
        <c:axId val="184474624"/>
      </c:lineChart>
      <c:dateAx>
        <c:axId val="184472704"/>
        <c:scaling>
          <c:orientation val="minMax"/>
        </c:scaling>
        <c:delete val="1"/>
        <c:axPos val="b"/>
        <c:numFmt formatCode="ge" sourceLinked="1"/>
        <c:majorTickMark val="none"/>
        <c:minorTickMark val="none"/>
        <c:tickLblPos val="none"/>
        <c:crossAx val="184474624"/>
        <c:crosses val="autoZero"/>
        <c:auto val="1"/>
        <c:lblOffset val="100"/>
        <c:baseTimeUnit val="years"/>
      </c:dateAx>
      <c:valAx>
        <c:axId val="18447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47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965.28</c:v>
                </c:pt>
                <c:pt idx="1">
                  <c:v>945.23</c:v>
                </c:pt>
                <c:pt idx="2">
                  <c:v>910.2</c:v>
                </c:pt>
                <c:pt idx="3">
                  <c:v>895.79</c:v>
                </c:pt>
                <c:pt idx="4">
                  <c:v>881.48</c:v>
                </c:pt>
              </c:numCache>
            </c:numRef>
          </c:val>
          <c:extLst xmlns:c16r2="http://schemas.microsoft.com/office/drawing/2015/06/chart">
            <c:ext xmlns:c16="http://schemas.microsoft.com/office/drawing/2014/chart" uri="{C3380CC4-5D6E-409C-BE32-E72D297353CC}">
              <c16:uniqueId val="{00000000-B612-415B-9DEA-A1B4EDD578A7}"/>
            </c:ext>
          </c:extLst>
        </c:ser>
        <c:dLbls>
          <c:showLegendKey val="0"/>
          <c:showVal val="0"/>
          <c:showCatName val="0"/>
          <c:showSerName val="0"/>
          <c:showPercent val="0"/>
          <c:showBubbleSize val="0"/>
        </c:dLbls>
        <c:gapWidth val="150"/>
        <c:axId val="207581184"/>
        <c:axId val="20758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xmlns:c16r2="http://schemas.microsoft.com/office/drawing/2015/06/chart">
            <c:ext xmlns:c16="http://schemas.microsoft.com/office/drawing/2014/chart" uri="{C3380CC4-5D6E-409C-BE32-E72D297353CC}">
              <c16:uniqueId val="{00000001-B612-415B-9DEA-A1B4EDD578A7}"/>
            </c:ext>
          </c:extLst>
        </c:ser>
        <c:dLbls>
          <c:showLegendKey val="0"/>
          <c:showVal val="0"/>
          <c:showCatName val="0"/>
          <c:showSerName val="0"/>
          <c:showPercent val="0"/>
          <c:showBubbleSize val="0"/>
        </c:dLbls>
        <c:marker val="1"/>
        <c:smooth val="0"/>
        <c:axId val="207581184"/>
        <c:axId val="207583104"/>
      </c:lineChart>
      <c:dateAx>
        <c:axId val="207581184"/>
        <c:scaling>
          <c:orientation val="minMax"/>
        </c:scaling>
        <c:delete val="1"/>
        <c:axPos val="b"/>
        <c:numFmt formatCode="ge" sourceLinked="1"/>
        <c:majorTickMark val="none"/>
        <c:minorTickMark val="none"/>
        <c:tickLblPos val="none"/>
        <c:crossAx val="207583104"/>
        <c:crosses val="autoZero"/>
        <c:auto val="1"/>
        <c:lblOffset val="100"/>
        <c:baseTimeUnit val="years"/>
      </c:dateAx>
      <c:valAx>
        <c:axId val="20758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58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66.09</c:v>
                </c:pt>
                <c:pt idx="1">
                  <c:v>70.55</c:v>
                </c:pt>
                <c:pt idx="2">
                  <c:v>78.510000000000005</c:v>
                </c:pt>
                <c:pt idx="3">
                  <c:v>84.03</c:v>
                </c:pt>
                <c:pt idx="4">
                  <c:v>88.59</c:v>
                </c:pt>
              </c:numCache>
            </c:numRef>
          </c:val>
          <c:extLst xmlns:c16r2="http://schemas.microsoft.com/office/drawing/2015/06/chart">
            <c:ext xmlns:c16="http://schemas.microsoft.com/office/drawing/2014/chart" uri="{C3380CC4-5D6E-409C-BE32-E72D297353CC}">
              <c16:uniqueId val="{00000000-DCB1-48F2-B35E-C8520164188A}"/>
            </c:ext>
          </c:extLst>
        </c:ser>
        <c:dLbls>
          <c:showLegendKey val="0"/>
          <c:showVal val="0"/>
          <c:showCatName val="0"/>
          <c:showSerName val="0"/>
          <c:showPercent val="0"/>
          <c:showBubbleSize val="0"/>
        </c:dLbls>
        <c:gapWidth val="150"/>
        <c:axId val="207609856"/>
        <c:axId val="20761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xmlns:c16r2="http://schemas.microsoft.com/office/drawing/2015/06/chart">
            <c:ext xmlns:c16="http://schemas.microsoft.com/office/drawing/2014/chart" uri="{C3380CC4-5D6E-409C-BE32-E72D297353CC}">
              <c16:uniqueId val="{00000001-DCB1-48F2-B35E-C8520164188A}"/>
            </c:ext>
          </c:extLst>
        </c:ser>
        <c:dLbls>
          <c:showLegendKey val="0"/>
          <c:showVal val="0"/>
          <c:showCatName val="0"/>
          <c:showSerName val="0"/>
          <c:showPercent val="0"/>
          <c:showBubbleSize val="0"/>
        </c:dLbls>
        <c:marker val="1"/>
        <c:smooth val="0"/>
        <c:axId val="207609856"/>
        <c:axId val="207611776"/>
      </c:lineChart>
      <c:dateAx>
        <c:axId val="207609856"/>
        <c:scaling>
          <c:orientation val="minMax"/>
        </c:scaling>
        <c:delete val="1"/>
        <c:axPos val="b"/>
        <c:numFmt formatCode="ge" sourceLinked="1"/>
        <c:majorTickMark val="none"/>
        <c:minorTickMark val="none"/>
        <c:tickLblPos val="none"/>
        <c:crossAx val="207611776"/>
        <c:crosses val="autoZero"/>
        <c:auto val="1"/>
        <c:lblOffset val="100"/>
        <c:baseTimeUnit val="years"/>
      </c:dateAx>
      <c:valAx>
        <c:axId val="20761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60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302.98</c:v>
                </c:pt>
                <c:pt idx="1">
                  <c:v>272</c:v>
                </c:pt>
                <c:pt idx="2">
                  <c:v>241.42</c:v>
                </c:pt>
                <c:pt idx="3">
                  <c:v>226.04</c:v>
                </c:pt>
                <c:pt idx="4">
                  <c:v>205.72</c:v>
                </c:pt>
              </c:numCache>
            </c:numRef>
          </c:val>
          <c:extLst xmlns:c16r2="http://schemas.microsoft.com/office/drawing/2015/06/chart">
            <c:ext xmlns:c16="http://schemas.microsoft.com/office/drawing/2014/chart" uri="{C3380CC4-5D6E-409C-BE32-E72D297353CC}">
              <c16:uniqueId val="{00000000-DF47-496D-8FFD-7560F7C69F85}"/>
            </c:ext>
          </c:extLst>
        </c:ser>
        <c:dLbls>
          <c:showLegendKey val="0"/>
          <c:showVal val="0"/>
          <c:showCatName val="0"/>
          <c:showSerName val="0"/>
          <c:showPercent val="0"/>
          <c:showBubbleSize val="0"/>
        </c:dLbls>
        <c:gapWidth val="150"/>
        <c:axId val="219386240"/>
        <c:axId val="21938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xmlns:c16r2="http://schemas.microsoft.com/office/drawing/2015/06/chart">
            <c:ext xmlns:c16="http://schemas.microsoft.com/office/drawing/2014/chart" uri="{C3380CC4-5D6E-409C-BE32-E72D297353CC}">
              <c16:uniqueId val="{00000001-DF47-496D-8FFD-7560F7C69F85}"/>
            </c:ext>
          </c:extLst>
        </c:ser>
        <c:dLbls>
          <c:showLegendKey val="0"/>
          <c:showVal val="0"/>
          <c:showCatName val="0"/>
          <c:showSerName val="0"/>
          <c:showPercent val="0"/>
          <c:showBubbleSize val="0"/>
        </c:dLbls>
        <c:marker val="1"/>
        <c:smooth val="0"/>
        <c:axId val="219386240"/>
        <c:axId val="219388160"/>
      </c:lineChart>
      <c:dateAx>
        <c:axId val="219386240"/>
        <c:scaling>
          <c:orientation val="minMax"/>
        </c:scaling>
        <c:delete val="1"/>
        <c:axPos val="b"/>
        <c:numFmt formatCode="ge" sourceLinked="1"/>
        <c:majorTickMark val="none"/>
        <c:minorTickMark val="none"/>
        <c:tickLblPos val="none"/>
        <c:crossAx val="219388160"/>
        <c:crosses val="autoZero"/>
        <c:auto val="1"/>
        <c:lblOffset val="100"/>
        <c:baseTimeUnit val="years"/>
      </c:dateAx>
      <c:valAx>
        <c:axId val="21938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38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4" zoomScale="70" zoomScaleNormal="7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岩手県　紫波町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8">
        <f>データ!S6</f>
        <v>33142</v>
      </c>
      <c r="AM8" s="68"/>
      <c r="AN8" s="68"/>
      <c r="AO8" s="68"/>
      <c r="AP8" s="68"/>
      <c r="AQ8" s="68"/>
      <c r="AR8" s="68"/>
      <c r="AS8" s="68"/>
      <c r="AT8" s="67">
        <f>データ!T6</f>
        <v>238.98</v>
      </c>
      <c r="AU8" s="67"/>
      <c r="AV8" s="67"/>
      <c r="AW8" s="67"/>
      <c r="AX8" s="67"/>
      <c r="AY8" s="67"/>
      <c r="AZ8" s="67"/>
      <c r="BA8" s="67"/>
      <c r="BB8" s="67">
        <f>データ!U6</f>
        <v>138.68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2">
      <c r="A10" s="2"/>
      <c r="B10" s="67" t="str">
        <f>データ!N6</f>
        <v>-</v>
      </c>
      <c r="C10" s="67"/>
      <c r="D10" s="67"/>
      <c r="E10" s="67"/>
      <c r="F10" s="67"/>
      <c r="G10" s="67"/>
      <c r="H10" s="67"/>
      <c r="I10" s="67">
        <f>データ!O6</f>
        <v>47.32</v>
      </c>
      <c r="J10" s="67"/>
      <c r="K10" s="67"/>
      <c r="L10" s="67"/>
      <c r="M10" s="67"/>
      <c r="N10" s="67"/>
      <c r="O10" s="67"/>
      <c r="P10" s="67">
        <f>データ!P6</f>
        <v>6.82</v>
      </c>
      <c r="Q10" s="67"/>
      <c r="R10" s="67"/>
      <c r="S10" s="67"/>
      <c r="T10" s="67"/>
      <c r="U10" s="67"/>
      <c r="V10" s="67"/>
      <c r="W10" s="67">
        <f>データ!Q6</f>
        <v>100</v>
      </c>
      <c r="X10" s="67"/>
      <c r="Y10" s="67"/>
      <c r="Z10" s="67"/>
      <c r="AA10" s="67"/>
      <c r="AB10" s="67"/>
      <c r="AC10" s="67"/>
      <c r="AD10" s="68">
        <f>データ!R6</f>
        <v>3952</v>
      </c>
      <c r="AE10" s="68"/>
      <c r="AF10" s="68"/>
      <c r="AG10" s="68"/>
      <c r="AH10" s="68"/>
      <c r="AI10" s="68"/>
      <c r="AJ10" s="68"/>
      <c r="AK10" s="2"/>
      <c r="AL10" s="68">
        <f>データ!V6</f>
        <v>2261</v>
      </c>
      <c r="AM10" s="68"/>
      <c r="AN10" s="68"/>
      <c r="AO10" s="68"/>
      <c r="AP10" s="68"/>
      <c r="AQ10" s="68"/>
      <c r="AR10" s="68"/>
      <c r="AS10" s="68"/>
      <c r="AT10" s="67">
        <f>データ!W6</f>
        <v>226.77</v>
      </c>
      <c r="AU10" s="67"/>
      <c r="AV10" s="67"/>
      <c r="AW10" s="67"/>
      <c r="AX10" s="67"/>
      <c r="AY10" s="67"/>
      <c r="AZ10" s="67"/>
      <c r="BA10" s="67"/>
      <c r="BB10" s="67">
        <f>データ!X6</f>
        <v>9.9700000000000006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【90.10】</v>
      </c>
      <c r="F85" s="26" t="str">
        <f>データ!AT6</f>
        <v>【164.71】</v>
      </c>
      <c r="G85" s="26" t="str">
        <f>データ!BE6</f>
        <v>【148.05】</v>
      </c>
      <c r="H85" s="26" t="str">
        <f>データ!BP6</f>
        <v>【325.02】</v>
      </c>
      <c r="I85" s="26" t="str">
        <f>データ!CA6</f>
        <v>【60.61】</v>
      </c>
      <c r="J85" s="26" t="str">
        <f>データ!CL6</f>
        <v>【270.94】</v>
      </c>
      <c r="K85" s="26" t="str">
        <f>データ!CW6</f>
        <v>【57.80】</v>
      </c>
      <c r="L85" s="26" t="str">
        <f>データ!DH6</f>
        <v>【78.90】</v>
      </c>
      <c r="M85" s="26" t="str">
        <f>データ!DS6</f>
        <v>【17.99】</v>
      </c>
      <c r="N85" s="26" t="str">
        <f>データ!ED6</f>
        <v>【-】</v>
      </c>
      <c r="O85" s="26" t="str">
        <f>データ!EO6</f>
        <v>【-】</v>
      </c>
    </row>
  </sheetData>
  <sheetProtection algorithmName="SHA-512" hashValue="vRcfj5diPx/x5p0mBS8kBO5hTmAWeXkeZAIrwNYTTzZMssK99jGoq/cFwcNN5bOZ/3e8bq/OJ0P6ETnpgWt9rA==" saltValue="2ojnTRHhT9X3QNSAWczIK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2">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2018</v>
      </c>
      <c r="C6" s="33">
        <f t="shared" ref="C6:X6" si="3">C7</f>
        <v>33219</v>
      </c>
      <c r="D6" s="33">
        <f t="shared" si="3"/>
        <v>46</v>
      </c>
      <c r="E6" s="33">
        <f t="shared" si="3"/>
        <v>18</v>
      </c>
      <c r="F6" s="33">
        <f t="shared" si="3"/>
        <v>0</v>
      </c>
      <c r="G6" s="33">
        <f t="shared" si="3"/>
        <v>0</v>
      </c>
      <c r="H6" s="33" t="str">
        <f t="shared" si="3"/>
        <v>岩手県　紫波町</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47.32</v>
      </c>
      <c r="P6" s="34">
        <f t="shared" si="3"/>
        <v>6.82</v>
      </c>
      <c r="Q6" s="34">
        <f t="shared" si="3"/>
        <v>100</v>
      </c>
      <c r="R6" s="34">
        <f t="shared" si="3"/>
        <v>3952</v>
      </c>
      <c r="S6" s="34">
        <f t="shared" si="3"/>
        <v>33142</v>
      </c>
      <c r="T6" s="34">
        <f t="shared" si="3"/>
        <v>238.98</v>
      </c>
      <c r="U6" s="34">
        <f t="shared" si="3"/>
        <v>138.68</v>
      </c>
      <c r="V6" s="34">
        <f t="shared" si="3"/>
        <v>2261</v>
      </c>
      <c r="W6" s="34">
        <f t="shared" si="3"/>
        <v>226.77</v>
      </c>
      <c r="X6" s="34">
        <f t="shared" si="3"/>
        <v>9.9700000000000006</v>
      </c>
      <c r="Y6" s="35">
        <f>IF(Y7="",NA(),Y7)</f>
        <v>91.02</v>
      </c>
      <c r="Z6" s="35">
        <f t="shared" ref="Z6:AH6" si="4">IF(Z7="",NA(),Z7)</f>
        <v>92.6</v>
      </c>
      <c r="AA6" s="35">
        <f t="shared" si="4"/>
        <v>87.76</v>
      </c>
      <c r="AB6" s="35">
        <f t="shared" si="4"/>
        <v>100.17</v>
      </c>
      <c r="AC6" s="35">
        <f t="shared" si="4"/>
        <v>97.97</v>
      </c>
      <c r="AD6" s="35">
        <f t="shared" si="4"/>
        <v>90.66</v>
      </c>
      <c r="AE6" s="35">
        <f t="shared" si="4"/>
        <v>89.69</v>
      </c>
      <c r="AF6" s="35">
        <f t="shared" si="4"/>
        <v>85.72</v>
      </c>
      <c r="AG6" s="35">
        <f t="shared" si="4"/>
        <v>93.44</v>
      </c>
      <c r="AH6" s="35">
        <f t="shared" si="4"/>
        <v>90.02</v>
      </c>
      <c r="AI6" s="34" t="str">
        <f>IF(AI7="","",IF(AI7="-","【-】","【"&amp;SUBSTITUTE(TEXT(AI7,"#,##0.00"),"-","△")&amp;"】"))</f>
        <v>【90.10】</v>
      </c>
      <c r="AJ6" s="35">
        <f>IF(AJ7="",NA(),AJ7)</f>
        <v>97.62</v>
      </c>
      <c r="AK6" s="35">
        <f t="shared" ref="AK6:AS6" si="5">IF(AK7="",NA(),AK7)</f>
        <v>109.72</v>
      </c>
      <c r="AL6" s="35">
        <f t="shared" si="5"/>
        <v>133.05000000000001</v>
      </c>
      <c r="AM6" s="35">
        <f t="shared" si="5"/>
        <v>130.72999999999999</v>
      </c>
      <c r="AN6" s="35">
        <f t="shared" si="5"/>
        <v>131.52000000000001</v>
      </c>
      <c r="AO6" s="35">
        <f t="shared" si="5"/>
        <v>91.1</v>
      </c>
      <c r="AP6" s="35">
        <f t="shared" si="5"/>
        <v>124.89</v>
      </c>
      <c r="AQ6" s="35">
        <f t="shared" si="5"/>
        <v>129.72999999999999</v>
      </c>
      <c r="AR6" s="35">
        <f t="shared" si="5"/>
        <v>123.58</v>
      </c>
      <c r="AS6" s="35">
        <f t="shared" si="5"/>
        <v>221.28</v>
      </c>
      <c r="AT6" s="34" t="str">
        <f>IF(AT7="","",IF(AT7="-","【-】","【"&amp;SUBSTITUTE(TEXT(AT7,"#,##0.00"),"-","△")&amp;"】"))</f>
        <v>【164.71】</v>
      </c>
      <c r="AU6" s="35">
        <f>IF(AU7="",NA(),AU7)</f>
        <v>316.38</v>
      </c>
      <c r="AV6" s="35">
        <f t="shared" ref="AV6:BD6" si="6">IF(AV7="",NA(),AV7)</f>
        <v>247.52</v>
      </c>
      <c r="AW6" s="35">
        <f t="shared" si="6"/>
        <v>256.74</v>
      </c>
      <c r="AX6" s="35">
        <f t="shared" si="6"/>
        <v>194.22</v>
      </c>
      <c r="AY6" s="35">
        <f t="shared" si="6"/>
        <v>231.66</v>
      </c>
      <c r="AZ6" s="35">
        <f t="shared" si="6"/>
        <v>247.48</v>
      </c>
      <c r="BA6" s="35">
        <f t="shared" si="6"/>
        <v>221.76</v>
      </c>
      <c r="BB6" s="35">
        <f t="shared" si="6"/>
        <v>180.07</v>
      </c>
      <c r="BC6" s="35">
        <f t="shared" si="6"/>
        <v>172.39</v>
      </c>
      <c r="BD6" s="35">
        <f t="shared" si="6"/>
        <v>113.42</v>
      </c>
      <c r="BE6" s="34" t="str">
        <f>IF(BE7="","",IF(BE7="-","【-】","【"&amp;SUBSTITUTE(TEXT(BE7,"#,##0.00"),"-","△")&amp;"】"))</f>
        <v>【148.05】</v>
      </c>
      <c r="BF6" s="35">
        <f>IF(BF7="",NA(),BF7)</f>
        <v>965.28</v>
      </c>
      <c r="BG6" s="35">
        <f t="shared" ref="BG6:BO6" si="7">IF(BG7="",NA(),BG7)</f>
        <v>945.23</v>
      </c>
      <c r="BH6" s="35">
        <f t="shared" si="7"/>
        <v>910.2</v>
      </c>
      <c r="BI6" s="35">
        <f t="shared" si="7"/>
        <v>895.79</v>
      </c>
      <c r="BJ6" s="35">
        <f t="shared" si="7"/>
        <v>881.48</v>
      </c>
      <c r="BK6" s="35">
        <f t="shared" si="7"/>
        <v>416.91</v>
      </c>
      <c r="BL6" s="35">
        <f t="shared" si="7"/>
        <v>392.19</v>
      </c>
      <c r="BM6" s="35">
        <f t="shared" si="7"/>
        <v>413.5</v>
      </c>
      <c r="BN6" s="35">
        <f t="shared" si="7"/>
        <v>407.42</v>
      </c>
      <c r="BO6" s="35">
        <f t="shared" si="7"/>
        <v>386.46</v>
      </c>
      <c r="BP6" s="34" t="str">
        <f>IF(BP7="","",IF(BP7="-","【-】","【"&amp;SUBSTITUTE(TEXT(BP7,"#,##0.00"),"-","△")&amp;"】"))</f>
        <v>【325.02】</v>
      </c>
      <c r="BQ6" s="35">
        <f>IF(BQ7="",NA(),BQ7)</f>
        <v>66.09</v>
      </c>
      <c r="BR6" s="35">
        <f t="shared" ref="BR6:BZ6" si="8">IF(BR7="",NA(),BR7)</f>
        <v>70.55</v>
      </c>
      <c r="BS6" s="35">
        <f t="shared" si="8"/>
        <v>78.510000000000005</v>
      </c>
      <c r="BT6" s="35">
        <f t="shared" si="8"/>
        <v>84.03</v>
      </c>
      <c r="BU6" s="35">
        <f t="shared" si="8"/>
        <v>88.59</v>
      </c>
      <c r="BV6" s="35">
        <f t="shared" si="8"/>
        <v>57.93</v>
      </c>
      <c r="BW6" s="35">
        <f t="shared" si="8"/>
        <v>57.03</v>
      </c>
      <c r="BX6" s="35">
        <f t="shared" si="8"/>
        <v>55.84</v>
      </c>
      <c r="BY6" s="35">
        <f t="shared" si="8"/>
        <v>57.08</v>
      </c>
      <c r="BZ6" s="35">
        <f t="shared" si="8"/>
        <v>55.85</v>
      </c>
      <c r="CA6" s="34" t="str">
        <f>IF(CA7="","",IF(CA7="-","【-】","【"&amp;SUBSTITUTE(TEXT(CA7,"#,##0.00"),"-","△")&amp;"】"))</f>
        <v>【60.61】</v>
      </c>
      <c r="CB6" s="35">
        <f>IF(CB7="",NA(),CB7)</f>
        <v>302.98</v>
      </c>
      <c r="CC6" s="35">
        <f t="shared" ref="CC6:CK6" si="9">IF(CC7="",NA(),CC7)</f>
        <v>272</v>
      </c>
      <c r="CD6" s="35">
        <f t="shared" si="9"/>
        <v>241.42</v>
      </c>
      <c r="CE6" s="35">
        <f t="shared" si="9"/>
        <v>226.04</v>
      </c>
      <c r="CF6" s="35">
        <f t="shared" si="9"/>
        <v>205.72</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42.73</v>
      </c>
      <c r="CN6" s="35">
        <f t="shared" ref="CN6:CV6" si="10">IF(CN7="",NA(),CN7)</f>
        <v>44.4</v>
      </c>
      <c r="CO6" s="35">
        <f t="shared" si="10"/>
        <v>45.58</v>
      </c>
      <c r="CP6" s="35">
        <f t="shared" si="10"/>
        <v>45.26</v>
      </c>
      <c r="CQ6" s="35">
        <f t="shared" si="10"/>
        <v>47.04</v>
      </c>
      <c r="CR6" s="35">
        <f t="shared" si="10"/>
        <v>59.08</v>
      </c>
      <c r="CS6" s="35">
        <f t="shared" si="10"/>
        <v>58.25</v>
      </c>
      <c r="CT6" s="35">
        <f t="shared" si="10"/>
        <v>61.55</v>
      </c>
      <c r="CU6" s="35">
        <f t="shared" si="10"/>
        <v>57.22</v>
      </c>
      <c r="CV6" s="35">
        <f t="shared" si="10"/>
        <v>54.93</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5">
        <f>IF(DI7="",NA(),DI7)</f>
        <v>12.34</v>
      </c>
      <c r="DJ6" s="35">
        <f t="shared" ref="DJ6:DR6" si="12">IF(DJ7="",NA(),DJ7)</f>
        <v>15.31</v>
      </c>
      <c r="DK6" s="35">
        <f t="shared" si="12"/>
        <v>18.38</v>
      </c>
      <c r="DL6" s="35">
        <f t="shared" si="12"/>
        <v>21</v>
      </c>
      <c r="DM6" s="35">
        <f t="shared" si="12"/>
        <v>23.26</v>
      </c>
      <c r="DN6" s="35">
        <f t="shared" si="12"/>
        <v>13.6</v>
      </c>
      <c r="DO6" s="35">
        <f t="shared" si="12"/>
        <v>14.97</v>
      </c>
      <c r="DP6" s="35">
        <f t="shared" si="12"/>
        <v>16.16</v>
      </c>
      <c r="DQ6" s="35">
        <f t="shared" si="12"/>
        <v>16.420000000000002</v>
      </c>
      <c r="DR6" s="35">
        <f t="shared" si="12"/>
        <v>16.41</v>
      </c>
      <c r="DS6" s="34" t="str">
        <f>IF(DS7="","",IF(DS7="-","【-】","【"&amp;SUBSTITUTE(TEXT(DS7,"#,##0.00"),"-","△")&amp;"】"))</f>
        <v>【17.99】</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2">
      <c r="A7" s="28"/>
      <c r="B7" s="37">
        <v>2018</v>
      </c>
      <c r="C7" s="37">
        <v>33219</v>
      </c>
      <c r="D7" s="37">
        <v>46</v>
      </c>
      <c r="E7" s="37">
        <v>18</v>
      </c>
      <c r="F7" s="37">
        <v>0</v>
      </c>
      <c r="G7" s="37">
        <v>0</v>
      </c>
      <c r="H7" s="37" t="s">
        <v>96</v>
      </c>
      <c r="I7" s="37" t="s">
        <v>97</v>
      </c>
      <c r="J7" s="37" t="s">
        <v>98</v>
      </c>
      <c r="K7" s="37" t="s">
        <v>99</v>
      </c>
      <c r="L7" s="37" t="s">
        <v>100</v>
      </c>
      <c r="M7" s="37" t="s">
        <v>101</v>
      </c>
      <c r="N7" s="38" t="s">
        <v>102</v>
      </c>
      <c r="O7" s="38">
        <v>47.32</v>
      </c>
      <c r="P7" s="38">
        <v>6.82</v>
      </c>
      <c r="Q7" s="38">
        <v>100</v>
      </c>
      <c r="R7" s="38">
        <v>3952</v>
      </c>
      <c r="S7" s="38">
        <v>33142</v>
      </c>
      <c r="T7" s="38">
        <v>238.98</v>
      </c>
      <c r="U7" s="38">
        <v>138.68</v>
      </c>
      <c r="V7" s="38">
        <v>2261</v>
      </c>
      <c r="W7" s="38">
        <v>226.77</v>
      </c>
      <c r="X7" s="38">
        <v>9.9700000000000006</v>
      </c>
      <c r="Y7" s="38">
        <v>91.02</v>
      </c>
      <c r="Z7" s="38">
        <v>92.6</v>
      </c>
      <c r="AA7" s="38">
        <v>87.76</v>
      </c>
      <c r="AB7" s="38">
        <v>100.17</v>
      </c>
      <c r="AC7" s="38">
        <v>97.97</v>
      </c>
      <c r="AD7" s="38">
        <v>90.66</v>
      </c>
      <c r="AE7" s="38">
        <v>89.69</v>
      </c>
      <c r="AF7" s="38">
        <v>85.72</v>
      </c>
      <c r="AG7" s="38">
        <v>93.44</v>
      </c>
      <c r="AH7" s="38">
        <v>90.02</v>
      </c>
      <c r="AI7" s="38">
        <v>90.1</v>
      </c>
      <c r="AJ7" s="38">
        <v>97.62</v>
      </c>
      <c r="AK7" s="38">
        <v>109.72</v>
      </c>
      <c r="AL7" s="38">
        <v>133.05000000000001</v>
      </c>
      <c r="AM7" s="38">
        <v>130.72999999999999</v>
      </c>
      <c r="AN7" s="38">
        <v>131.52000000000001</v>
      </c>
      <c r="AO7" s="38">
        <v>91.1</v>
      </c>
      <c r="AP7" s="38">
        <v>124.89</v>
      </c>
      <c r="AQ7" s="38">
        <v>129.72999999999999</v>
      </c>
      <c r="AR7" s="38">
        <v>123.58</v>
      </c>
      <c r="AS7" s="38">
        <v>221.28</v>
      </c>
      <c r="AT7" s="38">
        <v>164.71</v>
      </c>
      <c r="AU7" s="38">
        <v>316.38</v>
      </c>
      <c r="AV7" s="38">
        <v>247.52</v>
      </c>
      <c r="AW7" s="38">
        <v>256.74</v>
      </c>
      <c r="AX7" s="38">
        <v>194.22</v>
      </c>
      <c r="AY7" s="38">
        <v>231.66</v>
      </c>
      <c r="AZ7" s="38">
        <v>247.48</v>
      </c>
      <c r="BA7" s="38">
        <v>221.76</v>
      </c>
      <c r="BB7" s="38">
        <v>180.07</v>
      </c>
      <c r="BC7" s="38">
        <v>172.39</v>
      </c>
      <c r="BD7" s="38">
        <v>113.42</v>
      </c>
      <c r="BE7" s="38">
        <v>148.05000000000001</v>
      </c>
      <c r="BF7" s="38">
        <v>965.28</v>
      </c>
      <c r="BG7" s="38">
        <v>945.23</v>
      </c>
      <c r="BH7" s="38">
        <v>910.2</v>
      </c>
      <c r="BI7" s="38">
        <v>895.79</v>
      </c>
      <c r="BJ7" s="38">
        <v>881.48</v>
      </c>
      <c r="BK7" s="38">
        <v>416.91</v>
      </c>
      <c r="BL7" s="38">
        <v>392.19</v>
      </c>
      <c r="BM7" s="38">
        <v>413.5</v>
      </c>
      <c r="BN7" s="38">
        <v>407.42</v>
      </c>
      <c r="BO7" s="38">
        <v>386.46</v>
      </c>
      <c r="BP7" s="38">
        <v>325.02</v>
      </c>
      <c r="BQ7" s="38">
        <v>66.09</v>
      </c>
      <c r="BR7" s="38">
        <v>70.55</v>
      </c>
      <c r="BS7" s="38">
        <v>78.510000000000005</v>
      </c>
      <c r="BT7" s="38">
        <v>84.03</v>
      </c>
      <c r="BU7" s="38">
        <v>88.59</v>
      </c>
      <c r="BV7" s="38">
        <v>57.93</v>
      </c>
      <c r="BW7" s="38">
        <v>57.03</v>
      </c>
      <c r="BX7" s="38">
        <v>55.84</v>
      </c>
      <c r="BY7" s="38">
        <v>57.08</v>
      </c>
      <c r="BZ7" s="38">
        <v>55.85</v>
      </c>
      <c r="CA7" s="38">
        <v>60.61</v>
      </c>
      <c r="CB7" s="38">
        <v>302.98</v>
      </c>
      <c r="CC7" s="38">
        <v>272</v>
      </c>
      <c r="CD7" s="38">
        <v>241.42</v>
      </c>
      <c r="CE7" s="38">
        <v>226.04</v>
      </c>
      <c r="CF7" s="38">
        <v>205.72</v>
      </c>
      <c r="CG7" s="38">
        <v>276.93</v>
      </c>
      <c r="CH7" s="38">
        <v>283.73</v>
      </c>
      <c r="CI7" s="38">
        <v>287.57</v>
      </c>
      <c r="CJ7" s="38">
        <v>286.86</v>
      </c>
      <c r="CK7" s="38">
        <v>287.91000000000003</v>
      </c>
      <c r="CL7" s="38">
        <v>270.94</v>
      </c>
      <c r="CM7" s="38">
        <v>42.73</v>
      </c>
      <c r="CN7" s="38">
        <v>44.4</v>
      </c>
      <c r="CO7" s="38">
        <v>45.58</v>
      </c>
      <c r="CP7" s="38">
        <v>45.26</v>
      </c>
      <c r="CQ7" s="38">
        <v>47.04</v>
      </c>
      <c r="CR7" s="38">
        <v>59.08</v>
      </c>
      <c r="CS7" s="38">
        <v>58.25</v>
      </c>
      <c r="CT7" s="38">
        <v>61.55</v>
      </c>
      <c r="CU7" s="38">
        <v>57.22</v>
      </c>
      <c r="CV7" s="38">
        <v>54.93</v>
      </c>
      <c r="CW7" s="38">
        <v>57.8</v>
      </c>
      <c r="CX7" s="38">
        <v>100</v>
      </c>
      <c r="CY7" s="38">
        <v>100</v>
      </c>
      <c r="CZ7" s="38">
        <v>100</v>
      </c>
      <c r="DA7" s="38">
        <v>100</v>
      </c>
      <c r="DB7" s="38">
        <v>100</v>
      </c>
      <c r="DC7" s="38">
        <v>77.12</v>
      </c>
      <c r="DD7" s="38">
        <v>68.150000000000006</v>
      </c>
      <c r="DE7" s="38">
        <v>67.489999999999995</v>
      </c>
      <c r="DF7" s="38">
        <v>67.290000000000006</v>
      </c>
      <c r="DG7" s="38">
        <v>65.569999999999993</v>
      </c>
      <c r="DH7" s="38">
        <v>78.900000000000006</v>
      </c>
      <c r="DI7" s="38">
        <v>12.34</v>
      </c>
      <c r="DJ7" s="38">
        <v>15.31</v>
      </c>
      <c r="DK7" s="38">
        <v>18.38</v>
      </c>
      <c r="DL7" s="38">
        <v>21</v>
      </c>
      <c r="DM7" s="38">
        <v>23.26</v>
      </c>
      <c r="DN7" s="38">
        <v>13.6</v>
      </c>
      <c r="DO7" s="38">
        <v>14.97</v>
      </c>
      <c r="DP7" s="38">
        <v>16.16</v>
      </c>
      <c r="DQ7" s="38">
        <v>16.420000000000002</v>
      </c>
      <c r="DR7" s="38">
        <v>16.41</v>
      </c>
      <c r="DS7" s="38">
        <v>17.989999999999998</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市町村課</cp:lastModifiedBy>
  <cp:lastPrinted>2020-01-23T05:35:05Z</cp:lastPrinted>
  <dcterms:created xsi:type="dcterms:W3CDTF">2019-12-05T04:57:12Z</dcterms:created>
  <dcterms:modified xsi:type="dcterms:W3CDTF">2020-02-10T07:04:55Z</dcterms:modified>
  <cp:category/>
</cp:coreProperties>
</file>