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6b5yLNcj9f8gFtLA9ED2xmHv5YMK0CoP50ur9N+9lDvX8aZZH7Ohz4cH2RSbrCSCYjMKViuHDFOl1Ed7TDA4Q==" workbookSaltValue="XN16Ppm/DnJXjqgVMd++b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<sst xmlns="http://schemas.openxmlformats.org/spreadsheetml/2006/main" count="224" uniqueCount="111">
  <si>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</si>
  <si>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</si>
  <si>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</si>
  <si>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</si>
  <si>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</si>
  <si>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</si>
  <si>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</si>
  <si>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</si>
  <si>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</si>
  <si>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</si>
  <si>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</si>
  <si>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</si>
  <si>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</si>
  <si>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</si>
  <si>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</si>
  <si>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</si>
  <si>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</si>
  <si>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</si>
  <si>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</si>
  <si>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</si>
  <si>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</si>
  <si>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</si>
  <si>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</si>
  <si>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</si>
  <si>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</si>
  <si>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</si>
  <si>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</si>
  <si>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</si>
  <si>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</si>
  <si>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</si>
  <si>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</si>
  <si>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</si>
  <si>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</si>
  <si>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</si>
  <si>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</si>
  <si>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</si>
  <si>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</si>
  <si>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</si>
  <si>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</si>
  <si>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</si>
  <si>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</si>
  <si>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</si>
  <si>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</si>
  <si>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</si>
  <si>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</si>
  <si>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</si>
  <si>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</si>
  <si>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</si>
  <si>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</si>
  <si>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</si>
  <si>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</si>
  <si>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</si>
  <si>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</si>
  <si>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</si>
  <si>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</si>
  <si>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</si>
  <si>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</si>
  <si>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</si>
  <si>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</si>
  <si>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</si>
  <si>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</si>
  <si>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</si>
  <si>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</si>
  <si>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</si>
  <si>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</si>
  <si>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</si>
  <si>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</si>
  <si>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</si>
  <si>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</si>
  <si>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</si>
  <si>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</si>
  <si>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</si>
  <si>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</si>
  <si>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</si>
  <si>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</si>
  <si>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</si>
  <si>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</si>
  <si>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</si>
  <si>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</si>
  <si>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</si>
  <si>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</si>
  <si>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</si>
  <si>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</si>
  <si>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</si>
  <si>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</si>
  <si>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</si>
  <si>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</si>
  <si>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</si>
  <si>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</si>
  <si>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</si>
  <si>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</si>
  <si>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</si>
  <si>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</si>
  <si>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</si>
  <si>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</si>
  <si>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</si>
  <si>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</si>
  <si>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</si>
  <si>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</si>
  <si>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</si>
  <si>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</si>
  <si>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</si>
  <si>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</si>
  <si>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</si>
  <si>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</si>
  <si>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</si>
  <si>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</si>
  <si>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</si>
  <si>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使用料収入については、接続世帯の増加により若干増加しました。
　支出では、維持管理費の縮減に取り組んでおり、他会計補助金が減少したことにより汚水処理原価が減少しました。
　収支の状況は、使用料収入で維持管理費を賄えない状況にあり、維持管理費の一部、減価償却費等及び企業債の支払利息について、繰入金に頼っている状態です。
　</t>
    <phoneticPr fontId="4"/>
  </si>
  <si>
    <t>　平成13年度から14年度にかけて整備したことから、耐用年数を超過した管路施設はありません。
　今後は処理場の機器類が耐用年数を超えるため、計画的な更新が必要となります。</t>
    <phoneticPr fontId="4"/>
  </si>
  <si>
    <t>　公共下水道と同一の使用料体系とする方針であることや、収益的支出のうち資本費の割合が高い状況であることから、経営改善は難しい状況にありますが、引き続き経年化により増大することが見込まれる維持管理費を抑制するとともに、水洗化率の向上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</si>
</sst>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26-4436-9A83-0A8A053B33F3}"/>
            </c:ext>
          </c:extLst>
        </c:ser>
        <c:dLbls>
          <c:showLegendKey val="0"/>
          <c:showVal val="0"/>
          <c:showCatName val="0"/>
          <c:showSerName val="0"/>
          <c:showPercent val="0"/>
          <c:showBubbleSize val="0"/>
        </c:dLbls>
        <c:gapWidth val="150"/>
        <c:axId val="193450752"/>
        <c:axId val="1934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826-4436-9A83-0A8A053B33F3}"/>
            </c:ext>
          </c:extLst>
        </c:ser>
        <c:dLbls>
          <c:showLegendKey val="0"/>
          <c:showVal val="0"/>
          <c:showCatName val="0"/>
          <c:showSerName val="0"/>
          <c:showPercent val="0"/>
          <c:showBubbleSize val="0"/>
        </c:dLbls>
        <c:marker val="1"/>
        <c:smooth val="0"/>
        <c:axId val="193450752"/>
        <c:axId val="193452672"/>
      </c:lineChart>
      <c:dateAx>
        <c:axId val="193450752"/>
        <c:scaling>
          <c:orientation val="minMax"/>
        </c:scaling>
        <c:delete val="1"/>
        <c:axPos val="b"/>
        <c:numFmt formatCode="ge" sourceLinked="1"/>
        <c:majorTickMark val="none"/>
        <c:minorTickMark val="none"/>
        <c:tickLblPos val="none"/>
        <c:crossAx val="193452672"/>
        <c:crosses val="autoZero"/>
        <c:auto val="1"/>
        <c:lblOffset val="100"/>
        <c:baseTimeUnit val="years"/>
      </c:dateAx>
      <c:valAx>
        <c:axId val="1934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23.53</c:v>
                </c:pt>
                <c:pt idx="2">
                  <c:v>23.53</c:v>
                </c:pt>
                <c:pt idx="3">
                  <c:v>23.53</c:v>
                </c:pt>
                <c:pt idx="4">
                  <c:v>23.53</c:v>
                </c:pt>
              </c:numCache>
            </c:numRef>
          </c:val>
          <c:extLst xmlns:c16r2="http://schemas.microsoft.com/office/drawing/2015/06/chart">
            <c:ext xmlns:c16="http://schemas.microsoft.com/office/drawing/2014/chart" uri="{C3380CC4-5D6E-409C-BE32-E72D297353CC}">
              <c16:uniqueId val="{00000000-FD61-4D17-8FE4-06DCF3E8ABB4}"/>
            </c:ext>
          </c:extLst>
        </c:ser>
        <c:dLbls>
          <c:showLegendKey val="0"/>
          <c:showVal val="0"/>
          <c:showCatName val="0"/>
          <c:showSerName val="0"/>
          <c:showPercent val="0"/>
          <c:showBubbleSize val="0"/>
        </c:dLbls>
        <c:gapWidth val="150"/>
        <c:axId val="182277632"/>
        <c:axId val="1822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xmlns:c16r2="http://schemas.microsoft.com/office/drawing/2015/06/chart">
            <c:ext xmlns:c16="http://schemas.microsoft.com/office/drawing/2014/chart" uri="{C3380CC4-5D6E-409C-BE32-E72D297353CC}">
              <c16:uniqueId val="{00000001-FD61-4D17-8FE4-06DCF3E8ABB4}"/>
            </c:ext>
          </c:extLst>
        </c:ser>
        <c:dLbls>
          <c:showLegendKey val="0"/>
          <c:showVal val="0"/>
          <c:showCatName val="0"/>
          <c:showSerName val="0"/>
          <c:showPercent val="0"/>
          <c:showBubbleSize val="0"/>
        </c:dLbls>
        <c:marker val="1"/>
        <c:smooth val="0"/>
        <c:axId val="182277632"/>
        <c:axId val="182279552"/>
      </c:lineChart>
      <c:dateAx>
        <c:axId val="182277632"/>
        <c:scaling>
          <c:orientation val="minMax"/>
        </c:scaling>
        <c:delete val="1"/>
        <c:axPos val="b"/>
        <c:numFmt formatCode="ge" sourceLinked="1"/>
        <c:majorTickMark val="none"/>
        <c:minorTickMark val="none"/>
        <c:tickLblPos val="none"/>
        <c:crossAx val="182279552"/>
        <c:crosses val="autoZero"/>
        <c:auto val="1"/>
        <c:lblOffset val="100"/>
        <c:baseTimeUnit val="years"/>
      </c:dateAx>
      <c:valAx>
        <c:axId val="1822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c:v>
                </c:pt>
                <c:pt idx="1">
                  <c:v>78</c:v>
                </c:pt>
                <c:pt idx="2">
                  <c:v>77.08</c:v>
                </c:pt>
                <c:pt idx="3">
                  <c:v>77.55</c:v>
                </c:pt>
                <c:pt idx="4">
                  <c:v>81.63</c:v>
                </c:pt>
              </c:numCache>
            </c:numRef>
          </c:val>
          <c:extLst xmlns:c16r2="http://schemas.microsoft.com/office/drawing/2015/06/chart">
            <c:ext xmlns:c16="http://schemas.microsoft.com/office/drawing/2014/chart" uri="{C3380CC4-5D6E-409C-BE32-E72D297353CC}">
              <c16:uniqueId val="{00000000-879C-46B4-AADC-742B26E0BD27}"/>
            </c:ext>
          </c:extLst>
        </c:ser>
        <c:dLbls>
          <c:showLegendKey val="0"/>
          <c:showVal val="0"/>
          <c:showCatName val="0"/>
          <c:showSerName val="0"/>
          <c:showPercent val="0"/>
          <c:showBubbleSize val="0"/>
        </c:dLbls>
        <c:gapWidth val="150"/>
        <c:axId val="182343552"/>
        <c:axId val="1823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xmlns:c16r2="http://schemas.microsoft.com/office/drawing/2015/06/chart">
            <c:ext xmlns:c16="http://schemas.microsoft.com/office/drawing/2014/chart" uri="{C3380CC4-5D6E-409C-BE32-E72D297353CC}">
              <c16:uniqueId val="{00000001-879C-46B4-AADC-742B26E0BD27}"/>
            </c:ext>
          </c:extLst>
        </c:ser>
        <c:dLbls>
          <c:showLegendKey val="0"/>
          <c:showVal val="0"/>
          <c:showCatName val="0"/>
          <c:showSerName val="0"/>
          <c:showPercent val="0"/>
          <c:showBubbleSize val="0"/>
        </c:dLbls>
        <c:marker val="1"/>
        <c:smooth val="0"/>
        <c:axId val="182343552"/>
        <c:axId val="182349824"/>
      </c:lineChart>
      <c:dateAx>
        <c:axId val="182343552"/>
        <c:scaling>
          <c:orientation val="minMax"/>
        </c:scaling>
        <c:delete val="1"/>
        <c:axPos val="b"/>
        <c:numFmt formatCode="ge" sourceLinked="1"/>
        <c:majorTickMark val="none"/>
        <c:minorTickMark val="none"/>
        <c:tickLblPos val="none"/>
        <c:crossAx val="182349824"/>
        <c:crosses val="autoZero"/>
        <c:auto val="1"/>
        <c:lblOffset val="100"/>
        <c:baseTimeUnit val="years"/>
      </c:dateAx>
      <c:valAx>
        <c:axId val="182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120.36</c:v>
                </c:pt>
                <c:pt idx="1">
                  <c:v>95.86</c:v>
                </c:pt>
                <c:pt idx="2">
                  <c:v>103.89</c:v>
                </c:pt>
                <c:pt idx="3">
                  <c:v>111.95</c:v>
                </c:pt>
                <c:pt idx="4">
                  <c:v>73.23</c:v>
                </c:pt>
              </c:numCache>
            </c:numRef>
          </c:val>
          <c:extLst xmlns:c16r2="http://schemas.microsoft.com/office/drawing/2015/06/chart">
            <c:ext xmlns:c16="http://schemas.microsoft.com/office/drawing/2014/chart" uri="{C3380CC4-5D6E-409C-BE32-E72D297353CC}">
              <c16:uniqueId val="{00000000-8AE6-418D-8BD8-FC63735CE476}"/>
            </c:ext>
          </c:extLst>
        </c:ser>
        <c:dLbls>
          <c:showLegendKey val="0"/>
          <c:showVal val="0"/>
          <c:showCatName val="0"/>
          <c:showSerName val="0"/>
          <c:showPercent val="0"/>
          <c:showBubbleSize val="0"/>
        </c:dLbls>
        <c:gapWidth val="150"/>
        <c:axId val="103639296"/>
        <c:axId val="1036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100.51</c:v>
                </c:pt>
                <c:pt idx="1">
                  <c:v>98.17</c:v>
                </c:pt>
                <c:pt idx="2">
                  <c:v>100.48</c:v>
                </c:pt>
                <c:pt idx="3">
                  <c:v>94.96</c:v>
                </c:pt>
                <c:pt idx="4">
                  <c:v>91.26</c:v>
                </c:pt>
              </c:numCache>
            </c:numRef>
          </c:val>
          <c:smooth val="0"/>
          <c:extLst xmlns:c16r2="http://schemas.microsoft.com/office/drawing/2015/06/chart">
            <c:ext xmlns:c16="http://schemas.microsoft.com/office/drawing/2014/chart" uri="{C3380CC4-5D6E-409C-BE32-E72D297353CC}">
              <c16:uniqueId val="{00000001-8AE6-418D-8BD8-FC63735CE476}"/>
            </c:ext>
          </c:extLst>
        </c:ser>
        <c:dLbls>
          <c:showLegendKey val="0"/>
          <c:showVal val="0"/>
          <c:showCatName val="0"/>
          <c:showSerName val="0"/>
          <c:showPercent val="0"/>
          <c:showBubbleSize val="0"/>
        </c:dLbls>
        <c:marker val="1"/>
        <c:smooth val="0"/>
        <c:axId val="103639296"/>
        <c:axId val="103641472"/>
      </c:lineChart>
      <c:dateAx>
        <c:axId val="103639296"/>
        <c:scaling>
          <c:orientation val="minMax"/>
        </c:scaling>
        <c:delete val="1"/>
        <c:axPos val="b"/>
        <c:numFmt formatCode="ge" sourceLinked="1"/>
        <c:majorTickMark val="none"/>
        <c:minorTickMark val="none"/>
        <c:tickLblPos val="none"/>
        <c:crossAx val="103641472"/>
        <c:crosses val="autoZero"/>
        <c:auto val="1"/>
        <c:lblOffset val="100"/>
        <c:baseTimeUnit val="years"/>
      </c:dateAx>
      <c:valAx>
        <c:axId val="103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16.829999999999998</c:v>
                </c:pt>
                <c:pt idx="1">
                  <c:v>19.399999999999999</c:v>
                </c:pt>
                <c:pt idx="2">
                  <c:v>21.96</c:v>
                </c:pt>
                <c:pt idx="3">
                  <c:v>24.07</c:v>
                </c:pt>
                <c:pt idx="4">
                  <c:v>26.76</c:v>
                </c:pt>
              </c:numCache>
            </c:numRef>
          </c:val>
          <c:extLst xmlns:c16r2="http://schemas.microsoft.com/office/drawing/2015/06/chart">
            <c:ext xmlns:c16="http://schemas.microsoft.com/office/drawing/2014/chart" uri="{C3380CC4-5D6E-409C-BE32-E72D297353CC}">
              <c16:uniqueId val="{00000000-BA92-4CB2-92F2-1FDCFD7EDECD}"/>
            </c:ext>
          </c:extLst>
        </c:ser>
        <c:dLbls>
          <c:showLegendKey val="0"/>
          <c:showVal val="0"/>
          <c:showCatName val="0"/>
          <c:showSerName val="0"/>
          <c:showPercent val="0"/>
          <c:showBubbleSize val="0"/>
        </c:dLbls>
        <c:gapWidth val="150"/>
        <c:axId val="103656064"/>
        <c:axId val="1036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26.37</c:v>
                </c:pt>
                <c:pt idx="1">
                  <c:v>27.41</c:v>
                </c:pt>
                <c:pt idx="2">
                  <c:v>30.5</c:v>
                </c:pt>
                <c:pt idx="3">
                  <c:v>31.15</c:v>
                </c:pt>
                <c:pt idx="4">
                  <c:v>30.28</c:v>
                </c:pt>
              </c:numCache>
            </c:numRef>
          </c:val>
          <c:smooth val="0"/>
          <c:extLst xmlns:c16r2="http://schemas.microsoft.com/office/drawing/2015/06/chart">
            <c:ext xmlns:c16="http://schemas.microsoft.com/office/drawing/2014/chart" uri="{C3380CC4-5D6E-409C-BE32-E72D297353CC}">
              <c16:uniqueId val="{00000001-BA92-4CB2-92F2-1FDCFD7EDECD}"/>
            </c:ext>
          </c:extLst>
        </c:ser>
        <c:dLbls>
          <c:showLegendKey val="0"/>
          <c:showVal val="0"/>
          <c:showCatName val="0"/>
          <c:showSerName val="0"/>
          <c:showPercent val="0"/>
          <c:showBubbleSize val="0"/>
        </c:dLbls>
        <c:marker val="1"/>
        <c:smooth val="0"/>
        <c:axId val="103656064"/>
        <c:axId val="103662336"/>
      </c:lineChart>
      <c:dateAx>
        <c:axId val="103656064"/>
        <c:scaling>
          <c:orientation val="minMax"/>
        </c:scaling>
        <c:delete val="1"/>
        <c:axPos val="b"/>
        <c:numFmt formatCode="ge" sourceLinked="1"/>
        <c:majorTickMark val="none"/>
        <c:minorTickMark val="none"/>
        <c:tickLblPos val="none"/>
        <c:crossAx val="103662336"/>
        <c:crosses val="autoZero"/>
        <c:auto val="1"/>
        <c:lblOffset val="100"/>
        <c:baseTimeUnit val="years"/>
      </c:dateAx>
      <c:valAx>
        <c:axId val="1036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E8-430D-AF88-9B129FFB051D}"/>
            </c:ext>
          </c:extLst>
        </c:ser>
        <c:dLbls>
          <c:showLegendKey val="0"/>
          <c:showVal val="0"/>
          <c:showCatName val="0"/>
          <c:showSerName val="0"/>
          <c:showPercent val="0"/>
          <c:showBubbleSize val="0"/>
        </c:dLbls>
        <c:gapWidth val="150"/>
        <c:axId val="177150976"/>
        <c:axId val="1771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DE8-430D-AF88-9B129FFB051D}"/>
            </c:ext>
          </c:extLst>
        </c:ser>
        <c:dLbls>
          <c:showLegendKey val="0"/>
          <c:showVal val="0"/>
          <c:showCatName val="0"/>
          <c:showSerName val="0"/>
          <c:showPercent val="0"/>
          <c:showBubbleSize val="0"/>
        </c:dLbls>
        <c:marker val="1"/>
        <c:smooth val="0"/>
        <c:axId val="177150976"/>
        <c:axId val="177153152"/>
      </c:lineChart>
      <c:dateAx>
        <c:axId val="177150976"/>
        <c:scaling>
          <c:orientation val="minMax"/>
        </c:scaling>
        <c:delete val="1"/>
        <c:axPos val="b"/>
        <c:numFmt formatCode="ge" sourceLinked="1"/>
        <c:majorTickMark val="none"/>
        <c:minorTickMark val="none"/>
        <c:tickLblPos val="none"/>
        <c:crossAx val="177153152"/>
        <c:crosses val="autoZero"/>
        <c:auto val="1"/>
        <c:lblOffset val="100"/>
        <c:baseTimeUnit val="years"/>
      </c:dateAx>
      <c:valAx>
        <c:axId val="1771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A1-4B9A-ACFE-E1CF80FD074A}"/>
            </c:ext>
          </c:extLst>
        </c:ser>
        <c:dLbls>
          <c:showLegendKey val="0"/>
          <c:showVal val="0"/>
          <c:showCatName val="0"/>
          <c:showSerName val="0"/>
          <c:showPercent val="0"/>
          <c:showBubbleSize val="0"/>
        </c:dLbls>
        <c:gapWidth val="150"/>
        <c:axId val="177175936"/>
        <c:axId val="1771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1948.17</c:v>
                </c:pt>
                <c:pt idx="1">
                  <c:v>2103.21</c:v>
                </c:pt>
                <c:pt idx="2">
                  <c:v>2146.5100000000002</c:v>
                </c:pt>
                <c:pt idx="3">
                  <c:v>2162.27</c:v>
                </c:pt>
                <c:pt idx="4">
                  <c:v>1597.09</c:v>
                </c:pt>
              </c:numCache>
            </c:numRef>
          </c:val>
          <c:smooth val="0"/>
          <c:extLst xmlns:c16r2="http://schemas.microsoft.com/office/drawing/2015/06/chart">
            <c:ext xmlns:c16="http://schemas.microsoft.com/office/drawing/2014/chart" uri="{C3380CC4-5D6E-409C-BE32-E72D297353CC}">
              <c16:uniqueId val="{00000001-B5A1-4B9A-ACFE-E1CF80FD074A}"/>
            </c:ext>
          </c:extLst>
        </c:ser>
        <c:dLbls>
          <c:showLegendKey val="0"/>
          <c:showVal val="0"/>
          <c:showCatName val="0"/>
          <c:showSerName val="0"/>
          <c:showPercent val="0"/>
          <c:showBubbleSize val="0"/>
        </c:dLbls>
        <c:marker val="1"/>
        <c:smooth val="0"/>
        <c:axId val="177175936"/>
        <c:axId val="177178112"/>
      </c:lineChart>
      <c:dateAx>
        <c:axId val="177175936"/>
        <c:scaling>
          <c:orientation val="minMax"/>
        </c:scaling>
        <c:delete val="1"/>
        <c:axPos val="b"/>
        <c:numFmt formatCode="ge" sourceLinked="1"/>
        <c:majorTickMark val="none"/>
        <c:minorTickMark val="none"/>
        <c:tickLblPos val="none"/>
        <c:crossAx val="177178112"/>
        <c:crosses val="autoZero"/>
        <c:auto val="1"/>
        <c:lblOffset val="100"/>
        <c:baseTimeUnit val="years"/>
      </c:dateAx>
      <c:valAx>
        <c:axId val="177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47.2</c:v>
                </c:pt>
                <c:pt idx="1">
                  <c:v>50.84</c:v>
                </c:pt>
                <c:pt idx="2">
                  <c:v>66.790000000000006</c:v>
                </c:pt>
                <c:pt idx="3">
                  <c:v>74.72</c:v>
                </c:pt>
                <c:pt idx="4">
                  <c:v>20.72</c:v>
                </c:pt>
              </c:numCache>
            </c:numRef>
          </c:val>
          <c:extLst xmlns:c16r2="http://schemas.microsoft.com/office/drawing/2015/06/chart">
            <c:ext xmlns:c16="http://schemas.microsoft.com/office/drawing/2014/chart" uri="{C3380CC4-5D6E-409C-BE32-E72D297353CC}">
              <c16:uniqueId val="{00000000-0A19-4338-955E-C4780F77D91E}"/>
            </c:ext>
          </c:extLst>
        </c:ser>
        <c:dLbls>
          <c:showLegendKey val="0"/>
          <c:showVal val="0"/>
          <c:showCatName val="0"/>
          <c:showSerName val="0"/>
          <c:showPercent val="0"/>
          <c:showBubbleSize val="0"/>
        </c:dLbls>
        <c:gapWidth val="150"/>
        <c:axId val="177205632"/>
        <c:axId val="1772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112.6</c:v>
                </c:pt>
                <c:pt idx="1">
                  <c:v>113.57</c:v>
                </c:pt>
                <c:pt idx="2">
                  <c:v>125.88</c:v>
                </c:pt>
                <c:pt idx="3">
                  <c:v>86.34</c:v>
                </c:pt>
                <c:pt idx="4">
                  <c:v>88.56</c:v>
                </c:pt>
              </c:numCache>
            </c:numRef>
          </c:val>
          <c:smooth val="0"/>
          <c:extLst xmlns:c16r2="http://schemas.microsoft.com/office/drawing/2015/06/chart">
            <c:ext xmlns:c16="http://schemas.microsoft.com/office/drawing/2014/chart" uri="{C3380CC4-5D6E-409C-BE32-E72D297353CC}">
              <c16:uniqueId val="{00000001-0A19-4338-955E-C4780F77D91E}"/>
            </c:ext>
          </c:extLst>
        </c:ser>
        <c:dLbls>
          <c:showLegendKey val="0"/>
          <c:showVal val="0"/>
          <c:showCatName val="0"/>
          <c:showSerName val="0"/>
          <c:showPercent val="0"/>
          <c:showBubbleSize val="0"/>
        </c:dLbls>
        <c:marker val="1"/>
        <c:smooth val="0"/>
        <c:axId val="177205632"/>
        <c:axId val="177207552"/>
      </c:lineChart>
      <c:dateAx>
        <c:axId val="177205632"/>
        <c:scaling>
          <c:orientation val="minMax"/>
        </c:scaling>
        <c:delete val="1"/>
        <c:axPos val="b"/>
        <c:numFmt formatCode="ge" sourceLinked="1"/>
        <c:majorTickMark val="none"/>
        <c:minorTickMark val="none"/>
        <c:tickLblPos val="none"/>
        <c:crossAx val="177207552"/>
        <c:crosses val="autoZero"/>
        <c:auto val="1"/>
        <c:lblOffset val="100"/>
        <c:baseTimeUnit val="years"/>
      </c:dateAx>
      <c:valAx>
        <c:axId val="1772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9652.84</c:v>
                </c:pt>
                <c:pt idx="1">
                  <c:v>8976.25</c:v>
                </c:pt>
                <c:pt idx="2">
                  <c:v>9162.81</c:v>
                </c:pt>
                <c:pt idx="3">
                  <c:v>9106.75</c:v>
                </c:pt>
                <c:pt idx="4">
                  <c:v>8431.18</c:v>
                </c:pt>
              </c:numCache>
            </c:numRef>
          </c:val>
          <c:extLst xmlns:c16r2="http://schemas.microsoft.com/office/drawing/2015/06/chart">
            <c:ext xmlns:c16="http://schemas.microsoft.com/office/drawing/2014/chart" uri="{C3380CC4-5D6E-409C-BE32-E72D297353CC}">
              <c16:uniqueId val="{00000000-29B1-4515-89DC-071BC1AA774F}"/>
            </c:ext>
          </c:extLst>
        </c:ser>
        <c:dLbls>
          <c:showLegendKey val="0"/>
          <c:showVal val="0"/>
          <c:showCatName val="0"/>
          <c:showSerName val="0"/>
          <c:showPercent val="0"/>
          <c:showBubbleSize val="0"/>
        </c:dLbls>
        <c:gapWidth val="150"/>
        <c:axId val="181601024"/>
        <c:axId val="18160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xmlns:c16r2="http://schemas.microsoft.com/office/drawing/2015/06/chart">
            <c:ext xmlns:c16="http://schemas.microsoft.com/office/drawing/2014/chart" uri="{C3380CC4-5D6E-409C-BE32-E72D297353CC}">
              <c16:uniqueId val="{00000001-29B1-4515-89DC-071BC1AA774F}"/>
            </c:ext>
          </c:extLst>
        </c:ser>
        <c:dLbls>
          <c:showLegendKey val="0"/>
          <c:showVal val="0"/>
          <c:showCatName val="0"/>
          <c:showSerName val="0"/>
          <c:showPercent val="0"/>
          <c:showBubbleSize val="0"/>
        </c:dLbls>
        <c:marker val="1"/>
        <c:smooth val="0"/>
        <c:axId val="181601024"/>
        <c:axId val="181602944"/>
      </c:lineChart>
      <c:dateAx>
        <c:axId val="181601024"/>
        <c:scaling>
          <c:orientation val="minMax"/>
        </c:scaling>
        <c:delete val="1"/>
        <c:axPos val="b"/>
        <c:numFmt formatCode="ge" sourceLinked="1"/>
        <c:majorTickMark val="none"/>
        <c:minorTickMark val="none"/>
        <c:tickLblPos val="none"/>
        <c:crossAx val="181602944"/>
        <c:crosses val="autoZero"/>
        <c:auto val="1"/>
        <c:lblOffset val="100"/>
        <c:baseTimeUnit val="years"/>
      </c:dateAx>
      <c:valAx>
        <c:axId val="1816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27.5</c:v>
                </c:pt>
                <c:pt idx="1">
                  <c:v>29.36</c:v>
                </c:pt>
                <c:pt idx="2">
                  <c:v>59.39</c:v>
                </c:pt>
                <c:pt idx="3">
                  <c:v>20.45</c:v>
                </c:pt>
                <c:pt idx="4">
                  <c:v>46.18</c:v>
                </c:pt>
              </c:numCache>
            </c:numRef>
          </c:val>
          <c:extLst xmlns:c16r2="http://schemas.microsoft.com/office/drawing/2015/06/chart">
            <c:ext xmlns:c16="http://schemas.microsoft.com/office/drawing/2014/chart" uri="{C3380CC4-5D6E-409C-BE32-E72D297353CC}">
              <c16:uniqueId val="{00000000-D1EE-421D-B315-2ED2B0EB3E32}"/>
            </c:ext>
          </c:extLst>
        </c:ser>
        <c:dLbls>
          <c:showLegendKey val="0"/>
          <c:showVal val="0"/>
          <c:showCatName val="0"/>
          <c:showSerName val="0"/>
          <c:showPercent val="0"/>
          <c:showBubbleSize val="0"/>
        </c:dLbls>
        <c:gapWidth val="150"/>
        <c:axId val="181613696"/>
        <c:axId val="1816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xmlns:c16r2="http://schemas.microsoft.com/office/drawing/2015/06/chart">
            <c:ext xmlns:c16="http://schemas.microsoft.com/office/drawing/2014/chart" uri="{C3380CC4-5D6E-409C-BE32-E72D297353CC}">
              <c16:uniqueId val="{00000001-D1EE-421D-B315-2ED2B0EB3E32}"/>
            </c:ext>
          </c:extLst>
        </c:ser>
        <c:dLbls>
          <c:showLegendKey val="0"/>
          <c:showVal val="0"/>
          <c:showCatName val="0"/>
          <c:showSerName val="0"/>
          <c:showPercent val="0"/>
          <c:showBubbleSize val="0"/>
        </c:dLbls>
        <c:marker val="1"/>
        <c:smooth val="0"/>
        <c:axId val="181613696"/>
        <c:axId val="181615616"/>
      </c:lineChart>
      <c:dateAx>
        <c:axId val="181613696"/>
        <c:scaling>
          <c:orientation val="minMax"/>
        </c:scaling>
        <c:delete val="1"/>
        <c:axPos val="b"/>
        <c:numFmt formatCode="ge" sourceLinked="1"/>
        <c:majorTickMark val="none"/>
        <c:minorTickMark val="none"/>
        <c:tickLblPos val="none"/>
        <c:crossAx val="181615616"/>
        <c:crosses val="autoZero"/>
        <c:auto val="1"/>
        <c:lblOffset val="100"/>
        <c:baseTimeUnit val="years"/>
      </c:dateAx>
      <c:valAx>
        <c:axId val="1816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619.95000000000005</c:v>
                </c:pt>
                <c:pt idx="1">
                  <c:v>578.4</c:v>
                </c:pt>
                <c:pt idx="2">
                  <c:v>279.39999999999998</c:v>
                </c:pt>
                <c:pt idx="3">
                  <c:v>821.74</c:v>
                </c:pt>
                <c:pt idx="4">
                  <c:v>359.51</c:v>
                </c:pt>
              </c:numCache>
            </c:numRef>
          </c:val>
          <c:extLst xmlns:c16r2="http://schemas.microsoft.com/office/drawing/2015/06/chart">
            <c:ext xmlns:c16="http://schemas.microsoft.com/office/drawing/2014/chart" uri="{C3380CC4-5D6E-409C-BE32-E72D297353CC}">
              <c16:uniqueId val="{00000000-19DC-4C51-8821-1607B2905F5A}"/>
            </c:ext>
          </c:extLst>
        </c:ser>
        <c:dLbls>
          <c:showLegendKey val="0"/>
          <c:showVal val="0"/>
          <c:showCatName val="0"/>
          <c:showSerName val="0"/>
          <c:showPercent val="0"/>
          <c:showBubbleSize val="0"/>
        </c:dLbls>
        <c:gapWidth val="150"/>
        <c:axId val="181638656"/>
        <c:axId val="1816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xmlns:c16r2="http://schemas.microsoft.com/office/drawing/2015/06/chart">
            <c:ext xmlns:c16="http://schemas.microsoft.com/office/drawing/2014/chart" uri="{C3380CC4-5D6E-409C-BE32-E72D297353CC}">
              <c16:uniqueId val="{00000001-19DC-4C51-8821-1607B2905F5A}"/>
            </c:ext>
          </c:extLst>
        </c:ser>
        <c:dLbls>
          <c:showLegendKey val="0"/>
          <c:showVal val="0"/>
          <c:showCatName val="0"/>
          <c:showSerName val="0"/>
          <c:showPercent val="0"/>
          <c:showBubbleSize val="0"/>
        </c:dLbls>
        <c:marker val="1"/>
        <c:smooth val="0"/>
        <c:axId val="181638656"/>
        <c:axId val="181640576"/>
      </c:lineChart>
      <c:dateAx>
        <c:axId val="181638656"/>
        <c:scaling>
          <c:orientation val="minMax"/>
        </c:scaling>
        <c:delete val="1"/>
        <c:axPos val="b"/>
        <c:numFmt formatCode="ge" sourceLinked="1"/>
        <c:majorTickMark val="none"/>
        <c:minorTickMark val="none"/>
        <c:tickLblPos val="none"/>
        <c:crossAx val="181640576"/>
        <c:crosses val="autoZero"/>
        <c:auto val="1"/>
        <c:lblOffset val="100"/>
        <c:baseTimeUnit val="years"/>
      </c:dateAx>
      <c:valAx>
        <c:axId val="1816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Normal="100" workbookViewId="0">
      <selection activeCell="AN56" sqref="AN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紫波町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33142</v>
      </c>
      <c r="AM8" s="68"/>
      <c r="AN8" s="68"/>
      <c r="AO8" s="68"/>
      <c r="AP8" s="68"/>
      <c r="AQ8" s="68"/>
      <c r="AR8" s="68"/>
      <c r="AS8" s="68"/>
      <c r="AT8" s="67">
        <f>データ!T6</f>
        <v>238.98</v>
      </c>
      <c r="AU8" s="67"/>
      <c r="AV8" s="67"/>
      <c r="AW8" s="67"/>
      <c r="AX8" s="67"/>
      <c r="AY8" s="67"/>
      <c r="AZ8" s="67"/>
      <c r="BA8" s="67"/>
      <c r="BB8" s="67">
        <f>データ!U6</f>
        <v>138.68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11.42</v>
      </c>
      <c r="J10" s="67"/>
      <c r="K10" s="67"/>
      <c r="L10" s="67"/>
      <c r="M10" s="67"/>
      <c r="N10" s="67"/>
      <c r="O10" s="67"/>
      <c r="P10" s="67">
        <f>データ!P6</f>
        <v>0.15</v>
      </c>
      <c r="Q10" s="67"/>
      <c r="R10" s="67"/>
      <c r="S10" s="67"/>
      <c r="T10" s="67"/>
      <c r="U10" s="67"/>
      <c r="V10" s="67"/>
      <c r="W10" s="67">
        <f>データ!Q6</f>
        <v>95.86</v>
      </c>
      <c r="X10" s="67"/>
      <c r="Y10" s="67"/>
      <c r="Z10" s="67"/>
      <c r="AA10" s="67"/>
      <c r="AB10" s="67"/>
      <c r="AC10" s="67"/>
      <c r="AD10" s="68">
        <f>データ!R6</f>
        <v>3564</v>
      </c>
      <c r="AE10" s="68"/>
      <c r="AF10" s="68"/>
      <c r="AG10" s="68"/>
      <c r="AH10" s="68"/>
      <c r="AI10" s="68"/>
      <c r="AJ10" s="68"/>
      <c r="AK10" s="2"/>
      <c r="AL10" s="68">
        <f>データ!V6</f>
        <v>49</v>
      </c>
      <c r="AM10" s="68"/>
      <c r="AN10" s="68"/>
      <c r="AO10" s="68"/>
      <c r="AP10" s="68"/>
      <c r="AQ10" s="68"/>
      <c r="AR10" s="68"/>
      <c r="AS10" s="68"/>
      <c r="AT10" s="67">
        <f>データ!W6</f>
        <v>7.0000000000000007E-2</v>
      </c>
      <c r="AU10" s="67"/>
      <c r="AV10" s="67"/>
      <c r="AW10" s="67"/>
      <c r="AX10" s="67"/>
      <c r="AY10" s="67"/>
      <c r="AZ10" s="67"/>
      <c r="BA10" s="67"/>
      <c r="BB10" s="67">
        <f>データ!X6</f>
        <v>700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CQaC17XX0CbifU+e8loi10RLFjVMVTdhM37NndzVfXDIdIPDfrWnro2HKGboaOTk+S13Q7rg8U0ir/elv8CDvA==" saltValue="0TRY0vAhRqU9nA+vfZJL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33219</v>
      </c>
      <c r="D6" s="33">
        <f t="shared" si="3"/>
        <v>46</v>
      </c>
      <c r="E6" s="33">
        <f t="shared" si="3"/>
        <v>17</v>
      </c>
      <c r="F6" s="33">
        <f t="shared" si="3"/>
        <v>9</v>
      </c>
      <c r="G6" s="33">
        <f t="shared" si="3"/>
        <v>0</v>
      </c>
      <c r="H6" s="33" t="str">
        <f t="shared" si="3"/>
        <v>岩手県　紫波町</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11.42</v>
      </c>
      <c r="P6" s="34">
        <f t="shared" si="3"/>
        <v>0.15</v>
      </c>
      <c r="Q6" s="34">
        <f t="shared" si="3"/>
        <v>95.86</v>
      </c>
      <c r="R6" s="34">
        <f t="shared" si="3"/>
        <v>3564</v>
      </c>
      <c r="S6" s="34">
        <f t="shared" si="3"/>
        <v>33142</v>
      </c>
      <c r="T6" s="34">
        <f t="shared" si="3"/>
        <v>238.98</v>
      </c>
      <c r="U6" s="34">
        <f t="shared" si="3"/>
        <v>138.68</v>
      </c>
      <c r="V6" s="34">
        <f t="shared" si="3"/>
        <v>49</v>
      </c>
      <c r="W6" s="34">
        <f t="shared" si="3"/>
        <v>7.0000000000000007E-2</v>
      </c>
      <c r="X6" s="34">
        <f t="shared" si="3"/>
        <v>700</v>
      </c>
      <c r="Y6" s="35">
        <f>IF(Y7="",NA(),Y7)</f>
        <v>120.36</v>
      </c>
      <c r="Z6" s="35">
        <f t="shared" ref="Z6:AH6" si="4">IF(Z7="",NA(),Z7)</f>
        <v>95.86</v>
      </c>
      <c r="AA6" s="35">
        <f t="shared" si="4"/>
        <v>103.89</v>
      </c>
      <c r="AB6" s="35">
        <f t="shared" si="4"/>
        <v>111.95</v>
      </c>
      <c r="AC6" s="35">
        <f t="shared" si="4"/>
        <v>73.23</v>
      </c>
      <c r="AD6" s="35">
        <f t="shared" si="4"/>
        <v>100.51</v>
      </c>
      <c r="AE6" s="35">
        <f t="shared" si="4"/>
        <v>98.17</v>
      </c>
      <c r="AF6" s="35">
        <f t="shared" si="4"/>
        <v>100.48</v>
      </c>
      <c r="AG6" s="35">
        <f t="shared" si="4"/>
        <v>94.96</v>
      </c>
      <c r="AH6" s="35">
        <f t="shared" si="4"/>
        <v>91.26</v>
      </c>
      <c r="AI6" s="34" t="str">
        <f>IF(AI7="","",IF(AI7="-","【-】","【"&amp;SUBSTITUTE(TEXT(AI7,"#,##0.00"),"-","△")&amp;"】"))</f>
        <v>【91.74】</v>
      </c>
      <c r="AJ6" s="34">
        <f>IF(AJ7="",NA(),AJ7)</f>
        <v>0</v>
      </c>
      <c r="AK6" s="34">
        <f t="shared" ref="AK6:AS6" si="5">IF(AK7="",NA(),AK7)</f>
        <v>0</v>
      </c>
      <c r="AL6" s="34">
        <f t="shared" si="5"/>
        <v>0</v>
      </c>
      <c r="AM6" s="34">
        <f t="shared" si="5"/>
        <v>0</v>
      </c>
      <c r="AN6" s="34">
        <f t="shared" si="5"/>
        <v>0</v>
      </c>
      <c r="AO6" s="35">
        <f t="shared" si="5"/>
        <v>1948.17</v>
      </c>
      <c r="AP6" s="35">
        <f t="shared" si="5"/>
        <v>2103.21</v>
      </c>
      <c r="AQ6" s="35">
        <f t="shared" si="5"/>
        <v>2146.5100000000002</v>
      </c>
      <c r="AR6" s="35">
        <f t="shared" si="5"/>
        <v>2162.27</v>
      </c>
      <c r="AS6" s="35">
        <f t="shared" si="5"/>
        <v>1597.09</v>
      </c>
      <c r="AT6" s="34" t="str">
        <f>IF(AT7="","",IF(AT7="-","【-】","【"&amp;SUBSTITUTE(TEXT(AT7,"#,##0.00"),"-","△")&amp;"】"))</f>
        <v>【1,484.74】</v>
      </c>
      <c r="AU6" s="35">
        <f>IF(AU7="",NA(),AU7)</f>
        <v>47.2</v>
      </c>
      <c r="AV6" s="35">
        <f t="shared" ref="AV6:BD6" si="6">IF(AV7="",NA(),AV7)</f>
        <v>50.84</v>
      </c>
      <c r="AW6" s="35">
        <f t="shared" si="6"/>
        <v>66.790000000000006</v>
      </c>
      <c r="AX6" s="35">
        <f t="shared" si="6"/>
        <v>74.72</v>
      </c>
      <c r="AY6" s="35">
        <f t="shared" si="6"/>
        <v>20.72</v>
      </c>
      <c r="AZ6" s="35">
        <f t="shared" si="6"/>
        <v>112.6</v>
      </c>
      <c r="BA6" s="35">
        <f t="shared" si="6"/>
        <v>113.57</v>
      </c>
      <c r="BB6" s="35">
        <f t="shared" si="6"/>
        <v>125.88</v>
      </c>
      <c r="BC6" s="35">
        <f t="shared" si="6"/>
        <v>86.34</v>
      </c>
      <c r="BD6" s="35">
        <f t="shared" si="6"/>
        <v>88.56</v>
      </c>
      <c r="BE6" s="34" t="str">
        <f>IF(BE7="","",IF(BE7="-","【-】","【"&amp;SUBSTITUTE(TEXT(BE7,"#,##0.00"),"-","△")&amp;"】"))</f>
        <v>【91.02】</v>
      </c>
      <c r="BF6" s="35">
        <f>IF(BF7="",NA(),BF7)</f>
        <v>9652.84</v>
      </c>
      <c r="BG6" s="35">
        <f t="shared" ref="BG6:BO6" si="7">IF(BG7="",NA(),BG7)</f>
        <v>8976.25</v>
      </c>
      <c r="BH6" s="35">
        <f t="shared" si="7"/>
        <v>9162.81</v>
      </c>
      <c r="BI6" s="35">
        <f t="shared" si="7"/>
        <v>9106.75</v>
      </c>
      <c r="BJ6" s="35">
        <f t="shared" si="7"/>
        <v>8431.18</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27.5</v>
      </c>
      <c r="BR6" s="35">
        <f t="shared" ref="BR6:BZ6" si="8">IF(BR7="",NA(),BR7)</f>
        <v>29.36</v>
      </c>
      <c r="BS6" s="35">
        <f t="shared" si="8"/>
        <v>59.39</v>
      </c>
      <c r="BT6" s="35">
        <f t="shared" si="8"/>
        <v>20.45</v>
      </c>
      <c r="BU6" s="35">
        <f t="shared" si="8"/>
        <v>46.18</v>
      </c>
      <c r="BV6" s="35">
        <f t="shared" si="8"/>
        <v>29.21</v>
      </c>
      <c r="BW6" s="35">
        <f t="shared" si="8"/>
        <v>26.47</v>
      </c>
      <c r="BX6" s="35">
        <f t="shared" si="8"/>
        <v>32.14</v>
      </c>
      <c r="BY6" s="35">
        <f t="shared" si="8"/>
        <v>37.82</v>
      </c>
      <c r="BZ6" s="35">
        <f t="shared" si="8"/>
        <v>35.03</v>
      </c>
      <c r="CA6" s="34" t="str">
        <f>IF(CA7="","",IF(CA7="-","【-】","【"&amp;SUBSTITUTE(TEXT(CA7,"#,##0.00"),"-","△")&amp;"】"))</f>
        <v>【35.30】</v>
      </c>
      <c r="CB6" s="35">
        <f>IF(CB7="",NA(),CB7)</f>
        <v>619.95000000000005</v>
      </c>
      <c r="CC6" s="35">
        <f t="shared" ref="CC6:CK6" si="9">IF(CC7="",NA(),CC7)</f>
        <v>578.4</v>
      </c>
      <c r="CD6" s="35">
        <f t="shared" si="9"/>
        <v>279.39999999999998</v>
      </c>
      <c r="CE6" s="35">
        <f t="shared" si="9"/>
        <v>821.74</v>
      </c>
      <c r="CF6" s="35">
        <f t="shared" si="9"/>
        <v>359.51</v>
      </c>
      <c r="CG6" s="35">
        <f t="shared" si="9"/>
        <v>620.01</v>
      </c>
      <c r="CH6" s="35">
        <f t="shared" si="9"/>
        <v>688.46</v>
      </c>
      <c r="CI6" s="35">
        <f t="shared" si="9"/>
        <v>562.9</v>
      </c>
      <c r="CJ6" s="35">
        <f t="shared" si="9"/>
        <v>482.51</v>
      </c>
      <c r="CK6" s="35">
        <f t="shared" si="9"/>
        <v>525.22</v>
      </c>
      <c r="CL6" s="34" t="str">
        <f>IF(CL7="","",IF(CL7="-","【-】","【"&amp;SUBSTITUTE(TEXT(CL7,"#,##0.00"),"-","△")&amp;"】"))</f>
        <v>【521.14】</v>
      </c>
      <c r="CM6" s="35" t="str">
        <f>IF(CM7="",NA(),CM7)</f>
        <v>-</v>
      </c>
      <c r="CN6" s="35">
        <f t="shared" ref="CN6:CV6" si="10">IF(CN7="",NA(),CN7)</f>
        <v>23.53</v>
      </c>
      <c r="CO6" s="35">
        <f t="shared" si="10"/>
        <v>23.53</v>
      </c>
      <c r="CP6" s="35">
        <f t="shared" si="10"/>
        <v>23.53</v>
      </c>
      <c r="CQ6" s="35">
        <f t="shared" si="10"/>
        <v>23.53</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78</v>
      </c>
      <c r="CY6" s="35">
        <f t="shared" ref="CY6:DG6" si="11">IF(CY7="",NA(),CY7)</f>
        <v>78</v>
      </c>
      <c r="CZ6" s="35">
        <f t="shared" si="11"/>
        <v>77.08</v>
      </c>
      <c r="DA6" s="35">
        <f t="shared" si="11"/>
        <v>77.55</v>
      </c>
      <c r="DB6" s="35">
        <f t="shared" si="11"/>
        <v>81.63</v>
      </c>
      <c r="DC6" s="35">
        <f t="shared" si="11"/>
        <v>88.02</v>
      </c>
      <c r="DD6" s="35">
        <f t="shared" si="11"/>
        <v>90.64</v>
      </c>
      <c r="DE6" s="35">
        <f t="shared" si="11"/>
        <v>90.48</v>
      </c>
      <c r="DF6" s="35">
        <f t="shared" si="11"/>
        <v>89.54</v>
      </c>
      <c r="DG6" s="35">
        <f t="shared" si="11"/>
        <v>91.52</v>
      </c>
      <c r="DH6" s="34" t="str">
        <f>IF(DH7="","",IF(DH7="-","【-】","【"&amp;SUBSTITUTE(TEXT(DH7,"#,##0.00"),"-","△")&amp;"】"))</f>
        <v>【90.51】</v>
      </c>
      <c r="DI6" s="35">
        <f>IF(DI7="",NA(),DI7)</f>
        <v>16.829999999999998</v>
      </c>
      <c r="DJ6" s="35">
        <f t="shared" ref="DJ6:DR6" si="12">IF(DJ7="",NA(),DJ7)</f>
        <v>19.399999999999999</v>
      </c>
      <c r="DK6" s="35">
        <f t="shared" si="12"/>
        <v>21.96</v>
      </c>
      <c r="DL6" s="35">
        <f t="shared" si="12"/>
        <v>24.07</v>
      </c>
      <c r="DM6" s="35">
        <f t="shared" si="12"/>
        <v>26.76</v>
      </c>
      <c r="DN6" s="35">
        <f t="shared" si="12"/>
        <v>26.37</v>
      </c>
      <c r="DO6" s="35">
        <f t="shared" si="12"/>
        <v>27.41</v>
      </c>
      <c r="DP6" s="35">
        <f t="shared" si="12"/>
        <v>30.5</v>
      </c>
      <c r="DQ6" s="35">
        <f t="shared" si="12"/>
        <v>31.15</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8" s="36" customFormat="1" x14ac:dyDescent="0.15">
      <c r="A7" s="28"/>
      <c r="B7" s="37">
        <v>2018</v>
      </c>
      <c r="C7" s="37">
        <v>33219</v>
      </c>
      <c r="D7" s="37">
        <v>46</v>
      </c>
      <c r="E7" s="37">
        <v>17</v>
      </c>
      <c r="F7" s="37">
        <v>9</v>
      </c>
      <c r="G7" s="37">
        <v>0</v>
      </c>
      <c r="H7" s="37" t="s">
        <v>96</v>
      </c>
      <c r="I7" s="37" t="s">
        <v>97</v>
      </c>
      <c r="J7" s="37" t="s">
        <v>98</v>
      </c>
      <c r="K7" s="37" t="s">
        <v>99</v>
      </c>
      <c r="L7" s="37" t="s">
        <v>100</v>
      </c>
      <c r="M7" s="37" t="s">
        <v>101</v>
      </c>
      <c r="N7" s="38" t="s">
        <v>102</v>
      </c>
      <c r="O7" s="38">
        <v>11.42</v>
      </c>
      <c r="P7" s="38">
        <v>0.15</v>
      </c>
      <c r="Q7" s="38">
        <v>95.86</v>
      </c>
      <c r="R7" s="38">
        <v>3564</v>
      </c>
      <c r="S7" s="38">
        <v>33142</v>
      </c>
      <c r="T7" s="38">
        <v>238.98</v>
      </c>
      <c r="U7" s="38">
        <v>138.68</v>
      </c>
      <c r="V7" s="38">
        <v>49</v>
      </c>
      <c r="W7" s="38">
        <v>7.0000000000000007E-2</v>
      </c>
      <c r="X7" s="38">
        <v>700</v>
      </c>
      <c r="Y7" s="38">
        <v>120.36</v>
      </c>
      <c r="Z7" s="38">
        <v>95.86</v>
      </c>
      <c r="AA7" s="38">
        <v>103.89</v>
      </c>
      <c r="AB7" s="38">
        <v>111.95</v>
      </c>
      <c r="AC7" s="38">
        <v>73.23</v>
      </c>
      <c r="AD7" s="38">
        <v>100.51</v>
      </c>
      <c r="AE7" s="38">
        <v>98.17</v>
      </c>
      <c r="AF7" s="38">
        <v>100.48</v>
      </c>
      <c r="AG7" s="38">
        <v>94.96</v>
      </c>
      <c r="AH7" s="38">
        <v>91.26</v>
      </c>
      <c r="AI7" s="38">
        <v>91.74</v>
      </c>
      <c r="AJ7" s="38">
        <v>0</v>
      </c>
      <c r="AK7" s="38">
        <v>0</v>
      </c>
      <c r="AL7" s="38">
        <v>0</v>
      </c>
      <c r="AM7" s="38">
        <v>0</v>
      </c>
      <c r="AN7" s="38">
        <v>0</v>
      </c>
      <c r="AO7" s="38">
        <v>1948.17</v>
      </c>
      <c r="AP7" s="38">
        <v>2103.21</v>
      </c>
      <c r="AQ7" s="38">
        <v>2146.5100000000002</v>
      </c>
      <c r="AR7" s="38">
        <v>2162.27</v>
      </c>
      <c r="AS7" s="38">
        <v>1597.09</v>
      </c>
      <c r="AT7" s="38">
        <v>1484.74</v>
      </c>
      <c r="AU7" s="38">
        <v>47.2</v>
      </c>
      <c r="AV7" s="38">
        <v>50.84</v>
      </c>
      <c r="AW7" s="38">
        <v>66.790000000000006</v>
      </c>
      <c r="AX7" s="38">
        <v>74.72</v>
      </c>
      <c r="AY7" s="38">
        <v>20.72</v>
      </c>
      <c r="AZ7" s="38">
        <v>112.6</v>
      </c>
      <c r="BA7" s="38">
        <v>113.57</v>
      </c>
      <c r="BB7" s="38">
        <v>125.88</v>
      </c>
      <c r="BC7" s="38">
        <v>86.34</v>
      </c>
      <c r="BD7" s="38">
        <v>88.56</v>
      </c>
      <c r="BE7" s="38">
        <v>91.02</v>
      </c>
      <c r="BF7" s="38">
        <v>9652.84</v>
      </c>
      <c r="BG7" s="38">
        <v>8976.25</v>
      </c>
      <c r="BH7" s="38">
        <v>9162.81</v>
      </c>
      <c r="BI7" s="38">
        <v>9106.75</v>
      </c>
      <c r="BJ7" s="38">
        <v>8431.18</v>
      </c>
      <c r="BK7" s="38">
        <v>2784</v>
      </c>
      <c r="BL7" s="38">
        <v>3188.44</v>
      </c>
      <c r="BM7" s="38">
        <v>4170.3999999999996</v>
      </c>
      <c r="BN7" s="38">
        <v>2559.94</v>
      </c>
      <c r="BO7" s="38">
        <v>1837.88</v>
      </c>
      <c r="BP7" s="38">
        <v>1937.22</v>
      </c>
      <c r="BQ7" s="38">
        <v>27.5</v>
      </c>
      <c r="BR7" s="38">
        <v>29.36</v>
      </c>
      <c r="BS7" s="38">
        <v>59.39</v>
      </c>
      <c r="BT7" s="38">
        <v>20.45</v>
      </c>
      <c r="BU7" s="38">
        <v>46.18</v>
      </c>
      <c r="BV7" s="38">
        <v>29.21</v>
      </c>
      <c r="BW7" s="38">
        <v>26.47</v>
      </c>
      <c r="BX7" s="38">
        <v>32.14</v>
      </c>
      <c r="BY7" s="38">
        <v>37.82</v>
      </c>
      <c r="BZ7" s="38">
        <v>35.03</v>
      </c>
      <c r="CA7" s="38">
        <v>35.299999999999997</v>
      </c>
      <c r="CB7" s="38">
        <v>619.95000000000005</v>
      </c>
      <c r="CC7" s="38">
        <v>578.4</v>
      </c>
      <c r="CD7" s="38">
        <v>279.39999999999998</v>
      </c>
      <c r="CE7" s="38">
        <v>821.74</v>
      </c>
      <c r="CF7" s="38">
        <v>359.51</v>
      </c>
      <c r="CG7" s="38">
        <v>620.01</v>
      </c>
      <c r="CH7" s="38">
        <v>688.46</v>
      </c>
      <c r="CI7" s="38">
        <v>562.9</v>
      </c>
      <c r="CJ7" s="38">
        <v>482.51</v>
      </c>
      <c r="CK7" s="38">
        <v>525.22</v>
      </c>
      <c r="CL7" s="38">
        <v>521.14</v>
      </c>
      <c r="CM7" s="38" t="s">
        <v>102</v>
      </c>
      <c r="CN7" s="38">
        <v>23.53</v>
      </c>
      <c r="CO7" s="38">
        <v>23.53</v>
      </c>
      <c r="CP7" s="38">
        <v>23.53</v>
      </c>
      <c r="CQ7" s="38">
        <v>23.53</v>
      </c>
      <c r="CR7" s="38">
        <v>43.1</v>
      </c>
      <c r="CS7" s="38">
        <v>40.96</v>
      </c>
      <c r="CT7" s="38">
        <v>39.450000000000003</v>
      </c>
      <c r="CU7" s="38">
        <v>39.15</v>
      </c>
      <c r="CV7" s="38">
        <v>35.340000000000003</v>
      </c>
      <c r="CW7" s="38">
        <v>35.75</v>
      </c>
      <c r="CX7" s="38">
        <v>78</v>
      </c>
      <c r="CY7" s="38">
        <v>78</v>
      </c>
      <c r="CZ7" s="38">
        <v>77.08</v>
      </c>
      <c r="DA7" s="38">
        <v>77.55</v>
      </c>
      <c r="DB7" s="38">
        <v>81.63</v>
      </c>
      <c r="DC7" s="38">
        <v>88.02</v>
      </c>
      <c r="DD7" s="38">
        <v>90.64</v>
      </c>
      <c r="DE7" s="38">
        <v>90.48</v>
      </c>
      <c r="DF7" s="38">
        <v>89.54</v>
      </c>
      <c r="DG7" s="38">
        <v>91.52</v>
      </c>
      <c r="DH7" s="38">
        <v>90.51</v>
      </c>
      <c r="DI7" s="38">
        <v>16.829999999999998</v>
      </c>
      <c r="DJ7" s="38">
        <v>19.399999999999999</v>
      </c>
      <c r="DK7" s="38">
        <v>21.96</v>
      </c>
      <c r="DL7" s="38">
        <v>24.07</v>
      </c>
      <c r="DM7" s="38">
        <v>26.76</v>
      </c>
      <c r="DN7" s="38">
        <v>26.37</v>
      </c>
      <c r="DO7" s="38">
        <v>27.41</v>
      </c>
      <c r="DP7" s="38">
        <v>30.5</v>
      </c>
      <c r="DQ7" s="38">
        <v>31.15</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0.51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裕之</cp:lastModifiedBy>
  <dcterms:created xsi:type="dcterms:W3CDTF">2019-12-05T04:56:39Z</dcterms:created>
  <dcterms:modified xsi:type="dcterms:W3CDTF">2020-02-05T05:04:50Z</dcterms:modified>
  <cp:category/>
</cp:coreProperties>
</file>