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JArioGnWpvhKnZsrvZwk4cG7QQsJlAvdPF7G4H6x0ZWrVBswVpkdgoLWx8UOk64EoawUdh7kruNvMvv8hQs0g==" workbookSaltValue="rUzlZ8ewGq1MpP7surs5hQ==" workbookSpinCount="100000" lockStructure="1"/>
  <bookViews>
    <workbookView xWindow="-15" yWindow="-15" windowWidth="28830" windowHeight="699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<sst xmlns="http://schemas.openxmlformats.org/spreadsheetml/2006/main" count="223" uniqueCount="111">
  <si>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</si>
  <si>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</si>
  <si>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</si>
  <si>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</si>
  <si>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</si>
  <si>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</si>
  <si>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</si>
  <si>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</si>
  <si>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</si>
  <si>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</si>
  <si>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</si>
  <si>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</si>
  <si>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</si>
  <si>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</si>
  <si>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</si>
  <si>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</si>
  <si>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</si>
  <si>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</si>
  <si>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</si>
  <si>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</si>
  <si>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</si>
  <si>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</si>
  <si>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</si>
  <si>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</si>
  <si>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</si>
  <si>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</si>
  <si>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</si>
  <si>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</si>
  <si>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</si>
  <si>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</si>
  <si>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</si>
  <si>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</si>
  <si>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</si>
  <si>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</si>
  <si>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</si>
  <si>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</si>
  <si>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</si>
  <si>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</si>
  <si>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</si>
  <si>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</si>
  <si>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</si>
  <si>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</si>
  <si>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</si>
  <si>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</si>
  <si>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</si>
  <si>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</si>
  <si>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</si>
  <si>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</si>
  <si>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</si>
  <si>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</si>
  <si>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</si>
  <si>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</si>
  <si>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</si>
  <si>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</si>
  <si>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</si>
  <si>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</si>
  <si>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</si>
  <si>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</si>
  <si>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</si>
  <si>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</si>
  <si>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</si>
  <si>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</si>
  <si>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</si>
  <si>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</si>
  <si>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</si>
  <si>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</si>
  <si>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</si>
  <si>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</si>
  <si>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</si>
  <si>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</si>
  <si>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</si>
  <si>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</si>
  <si>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</si>
  <si>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</si>
  <si>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</si>
  <si>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</si>
  <si>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</si>
  <si>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</si>
  <si>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</si>
  <si>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</si>
  <si>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</si>
  <si>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</si>
  <si>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</si>
  <si>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</si>
  <si>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</si>
  <si>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</si>
  <si>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</si>
  <si>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</si>
  <si>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</si>
  <si>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</si>
  <si>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</si>
  <si>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</si>
  <si>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</si>
  <si>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</si>
  <si>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</si>
  <si>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</si>
  <si>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</si>
  <si>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</si>
  <si>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</si>
  <si>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</si>
  <si>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</si>
  <si>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</si>
  <si>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</si>
  <si>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</si>
  <si>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</si>
  <si>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</si>
  <si>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</si>
  <si>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</si>
  <si>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現在のところ管路施設のマンホール設備、処理施設の電気・機械設備に耐用年数を経過したものがあるため、計画的に更新しています。
　更新工事にかかる財源は、内部留保資金を全て元金償還に充てているため、交付金及び企業債となっています。</t>
    <phoneticPr fontId="4"/>
  </si>
  <si>
    <t xml:space="preserve">　農村における生活環境の向上、人口減少対策などを目的とし、人口密度の低い地域でありながら経営を度外視して整備されています。このため、収益的支出にしめる資本費の割合が高い状況となっています。将来的に経営が改善する見込がないことから、繰出基準に基づく繰入額を全額要求し赤字を抑制しました。
　また、経営改善に向けて、経年化により増大することが見込まれる維持管理費を抑制するとともに、水洗化率の向上を図る必要があります。
　施設の老朽化に関しては、処理場の機械設備等、必要に応じて更新している状況ですが、今後の人口減少も考慮し、処理場の統合等も視野に入れ検討していく必要があります。
</t>
    <rPh sb="94" eb="97">
      <t>ショウライテキ</t>
    </rPh>
    <rPh sb="98" eb="100">
      <t>ケイエイ</t>
    </rPh>
    <rPh sb="101" eb="103">
      <t>カイゼン</t>
    </rPh>
    <rPh sb="105" eb="107">
      <t>ミコミ</t>
    </rPh>
    <phoneticPr fontId="4"/>
  </si>
  <si>
    <t>　使用料収入については、新規接続があるものの、人口減少による原単位の縮小によりほぼ横ばいの状態です。
　支出では、経営戦略に基づき、維持管理費の縮減に取り組んでいますが、施設の経年化を要因とする費用の増加が懸念されたため、耐用年数超過設備に対しての定期点検等の費用を抑制し、更新に転換することにより汚水処理原価を減少させました。
　収支の状況は、使用料収入により維持管理費は賄えていますが、企業債の支払利息、減価償却費等の資本費については繰入金に頼っている状態です。
　人口密度に対し整備面積は広いため、資本費の割合が89％と高く、非現金支出に対する多額の繰入金により収支が均衡している状況にあります。</t>
    <rPh sb="103" eb="105">
      <t>ケネン</t>
    </rPh>
    <rPh sb="111" eb="113">
      <t>タイヨウ</t>
    </rPh>
    <rPh sb="113" eb="115">
      <t>ネンスウ</t>
    </rPh>
    <rPh sb="115" eb="117">
      <t>チョウカ</t>
    </rPh>
    <rPh sb="117" eb="119">
      <t>セツビ</t>
    </rPh>
    <rPh sb="120" eb="121">
      <t>タイ</t>
    </rPh>
    <rPh sb="124" eb="126">
      <t>テイキ</t>
    </rPh>
    <rPh sb="126" eb="128">
      <t>テンケン</t>
    </rPh>
    <rPh sb="128" eb="129">
      <t>トウ</t>
    </rPh>
    <rPh sb="130" eb="132">
      <t>ヒヨウ</t>
    </rPh>
    <rPh sb="133" eb="135">
      <t>ヨクセイ</t>
    </rPh>
    <rPh sb="137" eb="139">
      <t>コウシン</t>
    </rPh>
    <rPh sb="140" eb="142">
      <t>テンカン</t>
    </rPh>
    <rPh sb="156" eb="157">
      <t>ゲン</t>
    </rPh>
    <rPh sb="157" eb="158">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</si>
</sst>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8F9-4AB6-A897-76033CFE01DD}"/>
            </c:ext>
          </c:extLst>
        </c:ser>
        <c:dLbls>
          <c:showLegendKey val="0"/>
          <c:showVal val="0"/>
          <c:showCatName val="0"/>
          <c:showSerName val="0"/>
          <c:showPercent val="0"/>
          <c:showBubbleSize val="0"/>
        </c:dLbls>
        <c:gapWidth val="150"/>
        <c:axId val="118185344"/>
        <c:axId val="18534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B8F9-4AB6-A897-76033CFE01DD}"/>
            </c:ext>
          </c:extLst>
        </c:ser>
        <c:dLbls>
          <c:showLegendKey val="0"/>
          <c:showVal val="0"/>
          <c:showCatName val="0"/>
          <c:showSerName val="0"/>
          <c:showPercent val="0"/>
          <c:showBubbleSize val="0"/>
        </c:dLbls>
        <c:marker val="1"/>
        <c:smooth val="0"/>
        <c:axId val="118185344"/>
        <c:axId val="185345536"/>
      </c:lineChart>
      <c:dateAx>
        <c:axId val="118185344"/>
        <c:scaling>
          <c:orientation val="minMax"/>
        </c:scaling>
        <c:delete val="1"/>
        <c:axPos val="b"/>
        <c:numFmt formatCode="ge" sourceLinked="1"/>
        <c:majorTickMark val="none"/>
        <c:minorTickMark val="none"/>
        <c:tickLblPos val="none"/>
        <c:crossAx val="185345536"/>
        <c:crosses val="autoZero"/>
        <c:auto val="1"/>
        <c:lblOffset val="100"/>
        <c:baseTimeUnit val="years"/>
      </c:dateAx>
      <c:valAx>
        <c:axId val="1853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1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43.45</c:v>
                </c:pt>
                <c:pt idx="1">
                  <c:v>42.64</c:v>
                </c:pt>
                <c:pt idx="2">
                  <c:v>44.51</c:v>
                </c:pt>
                <c:pt idx="3">
                  <c:v>44.92</c:v>
                </c:pt>
                <c:pt idx="4">
                  <c:v>44.26</c:v>
                </c:pt>
              </c:numCache>
            </c:numRef>
          </c:val>
          <c:extLst xmlns:c16r2="http://schemas.microsoft.com/office/drawing/2015/06/chart">
            <c:ext xmlns:c16="http://schemas.microsoft.com/office/drawing/2014/chart" uri="{C3380CC4-5D6E-409C-BE32-E72D297353CC}">
              <c16:uniqueId val="{00000000-7896-4009-90B7-0B161C7B6A73}"/>
            </c:ext>
          </c:extLst>
        </c:ser>
        <c:dLbls>
          <c:showLegendKey val="0"/>
          <c:showVal val="0"/>
          <c:showCatName val="0"/>
          <c:showSerName val="0"/>
          <c:showPercent val="0"/>
          <c:showBubbleSize val="0"/>
        </c:dLbls>
        <c:gapWidth val="150"/>
        <c:axId val="187551744"/>
        <c:axId val="1875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7896-4009-90B7-0B161C7B6A73}"/>
            </c:ext>
          </c:extLst>
        </c:ser>
        <c:dLbls>
          <c:showLegendKey val="0"/>
          <c:showVal val="0"/>
          <c:showCatName val="0"/>
          <c:showSerName val="0"/>
          <c:showPercent val="0"/>
          <c:showBubbleSize val="0"/>
        </c:dLbls>
        <c:marker val="1"/>
        <c:smooth val="0"/>
        <c:axId val="187551744"/>
        <c:axId val="187553664"/>
      </c:lineChart>
      <c:dateAx>
        <c:axId val="187551744"/>
        <c:scaling>
          <c:orientation val="minMax"/>
        </c:scaling>
        <c:delete val="1"/>
        <c:axPos val="b"/>
        <c:numFmt formatCode="ge" sourceLinked="1"/>
        <c:majorTickMark val="none"/>
        <c:minorTickMark val="none"/>
        <c:tickLblPos val="none"/>
        <c:crossAx val="187553664"/>
        <c:crosses val="autoZero"/>
        <c:auto val="1"/>
        <c:lblOffset val="100"/>
        <c:baseTimeUnit val="years"/>
      </c:dateAx>
      <c:valAx>
        <c:axId val="1875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5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86.63</c:v>
                </c:pt>
                <c:pt idx="1">
                  <c:v>87.3</c:v>
                </c:pt>
                <c:pt idx="2">
                  <c:v>88.06</c:v>
                </c:pt>
                <c:pt idx="3">
                  <c:v>88.82</c:v>
                </c:pt>
                <c:pt idx="4">
                  <c:v>89.32</c:v>
                </c:pt>
              </c:numCache>
            </c:numRef>
          </c:val>
          <c:extLst xmlns:c16r2="http://schemas.microsoft.com/office/drawing/2015/06/chart">
            <c:ext xmlns:c16="http://schemas.microsoft.com/office/drawing/2014/chart" uri="{C3380CC4-5D6E-409C-BE32-E72D297353CC}">
              <c16:uniqueId val="{00000000-9305-4B11-9A6E-A8B429768619}"/>
            </c:ext>
          </c:extLst>
        </c:ser>
        <c:dLbls>
          <c:showLegendKey val="0"/>
          <c:showVal val="0"/>
          <c:showCatName val="0"/>
          <c:showSerName val="0"/>
          <c:showPercent val="0"/>
          <c:showBubbleSize val="0"/>
        </c:dLbls>
        <c:gapWidth val="150"/>
        <c:axId val="187588608"/>
        <c:axId val="1875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9305-4B11-9A6E-A8B429768619}"/>
            </c:ext>
          </c:extLst>
        </c:ser>
        <c:dLbls>
          <c:showLegendKey val="0"/>
          <c:showVal val="0"/>
          <c:showCatName val="0"/>
          <c:showSerName val="0"/>
          <c:showPercent val="0"/>
          <c:showBubbleSize val="0"/>
        </c:dLbls>
        <c:marker val="1"/>
        <c:smooth val="0"/>
        <c:axId val="187588608"/>
        <c:axId val="187590528"/>
      </c:lineChart>
      <c:dateAx>
        <c:axId val="187588608"/>
        <c:scaling>
          <c:orientation val="minMax"/>
        </c:scaling>
        <c:delete val="1"/>
        <c:axPos val="b"/>
        <c:numFmt formatCode="ge" sourceLinked="1"/>
        <c:majorTickMark val="none"/>
        <c:minorTickMark val="none"/>
        <c:tickLblPos val="none"/>
        <c:crossAx val="187590528"/>
        <c:crosses val="autoZero"/>
        <c:auto val="1"/>
        <c:lblOffset val="100"/>
        <c:baseTimeUnit val="years"/>
      </c:dateAx>
      <c:valAx>
        <c:axId val="1875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8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94.63</c:v>
                </c:pt>
                <c:pt idx="1">
                  <c:v>95.69</c:v>
                </c:pt>
                <c:pt idx="2">
                  <c:v>98.22</c:v>
                </c:pt>
                <c:pt idx="3">
                  <c:v>100.07</c:v>
                </c:pt>
                <c:pt idx="4">
                  <c:v>98.15</c:v>
                </c:pt>
              </c:numCache>
            </c:numRef>
          </c:val>
          <c:extLst xmlns:c16r2="http://schemas.microsoft.com/office/drawing/2015/06/chart">
            <c:ext xmlns:c16="http://schemas.microsoft.com/office/drawing/2014/chart" uri="{C3380CC4-5D6E-409C-BE32-E72D297353CC}">
              <c16:uniqueId val="{00000000-0B5F-4F30-8E15-DA176EBFDBFE}"/>
            </c:ext>
          </c:extLst>
        </c:ser>
        <c:dLbls>
          <c:showLegendKey val="0"/>
          <c:showVal val="0"/>
          <c:showCatName val="0"/>
          <c:showSerName val="0"/>
          <c:showPercent val="0"/>
          <c:showBubbleSize val="0"/>
        </c:dLbls>
        <c:gapWidth val="150"/>
        <c:axId val="185376768"/>
        <c:axId val="1853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xmlns:c16r2="http://schemas.microsoft.com/office/drawing/2015/06/chart">
            <c:ext xmlns:c16="http://schemas.microsoft.com/office/drawing/2014/chart" uri="{C3380CC4-5D6E-409C-BE32-E72D297353CC}">
              <c16:uniqueId val="{00000001-0B5F-4F30-8E15-DA176EBFDBFE}"/>
            </c:ext>
          </c:extLst>
        </c:ser>
        <c:dLbls>
          <c:showLegendKey val="0"/>
          <c:showVal val="0"/>
          <c:showCatName val="0"/>
          <c:showSerName val="0"/>
          <c:showPercent val="0"/>
          <c:showBubbleSize val="0"/>
        </c:dLbls>
        <c:marker val="1"/>
        <c:smooth val="0"/>
        <c:axId val="185376768"/>
        <c:axId val="185378688"/>
      </c:lineChart>
      <c:dateAx>
        <c:axId val="185376768"/>
        <c:scaling>
          <c:orientation val="minMax"/>
        </c:scaling>
        <c:delete val="1"/>
        <c:axPos val="b"/>
        <c:numFmt formatCode="ge" sourceLinked="1"/>
        <c:majorTickMark val="none"/>
        <c:minorTickMark val="none"/>
        <c:tickLblPos val="none"/>
        <c:crossAx val="185378688"/>
        <c:crosses val="autoZero"/>
        <c:auto val="1"/>
        <c:lblOffset val="100"/>
        <c:baseTimeUnit val="years"/>
      </c:dateAx>
      <c:valAx>
        <c:axId val="1853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3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10.4</c:v>
                </c:pt>
                <c:pt idx="1">
                  <c:v>12.9</c:v>
                </c:pt>
                <c:pt idx="2">
                  <c:v>15.36</c:v>
                </c:pt>
                <c:pt idx="3">
                  <c:v>17.87</c:v>
                </c:pt>
                <c:pt idx="4">
                  <c:v>20.22</c:v>
                </c:pt>
              </c:numCache>
            </c:numRef>
          </c:val>
          <c:extLst xmlns:c16r2="http://schemas.microsoft.com/office/drawing/2015/06/chart">
            <c:ext xmlns:c16="http://schemas.microsoft.com/office/drawing/2014/chart" uri="{C3380CC4-5D6E-409C-BE32-E72D297353CC}">
              <c16:uniqueId val="{00000000-0FCF-401E-8D2C-8EC218D72497}"/>
            </c:ext>
          </c:extLst>
        </c:ser>
        <c:dLbls>
          <c:showLegendKey val="0"/>
          <c:showVal val="0"/>
          <c:showCatName val="0"/>
          <c:showSerName val="0"/>
          <c:showPercent val="0"/>
          <c:showBubbleSize val="0"/>
        </c:dLbls>
        <c:gapWidth val="150"/>
        <c:axId val="186917248"/>
        <c:axId val="18691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xmlns:c16r2="http://schemas.microsoft.com/office/drawing/2015/06/chart">
            <c:ext xmlns:c16="http://schemas.microsoft.com/office/drawing/2014/chart" uri="{C3380CC4-5D6E-409C-BE32-E72D297353CC}">
              <c16:uniqueId val="{00000001-0FCF-401E-8D2C-8EC218D72497}"/>
            </c:ext>
          </c:extLst>
        </c:ser>
        <c:dLbls>
          <c:showLegendKey val="0"/>
          <c:showVal val="0"/>
          <c:showCatName val="0"/>
          <c:showSerName val="0"/>
          <c:showPercent val="0"/>
          <c:showBubbleSize val="0"/>
        </c:dLbls>
        <c:marker val="1"/>
        <c:smooth val="0"/>
        <c:axId val="186917248"/>
        <c:axId val="186919168"/>
      </c:lineChart>
      <c:dateAx>
        <c:axId val="186917248"/>
        <c:scaling>
          <c:orientation val="minMax"/>
        </c:scaling>
        <c:delete val="1"/>
        <c:axPos val="b"/>
        <c:numFmt formatCode="ge" sourceLinked="1"/>
        <c:majorTickMark val="none"/>
        <c:minorTickMark val="none"/>
        <c:tickLblPos val="none"/>
        <c:crossAx val="186919168"/>
        <c:crosses val="autoZero"/>
        <c:auto val="1"/>
        <c:lblOffset val="100"/>
        <c:baseTimeUnit val="years"/>
      </c:dateAx>
      <c:valAx>
        <c:axId val="18691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99C-4C3A-AA9E-8004127364FB}"/>
            </c:ext>
          </c:extLst>
        </c:ser>
        <c:dLbls>
          <c:showLegendKey val="0"/>
          <c:showVal val="0"/>
          <c:showCatName val="0"/>
          <c:showSerName val="0"/>
          <c:showPercent val="0"/>
          <c:showBubbleSize val="0"/>
        </c:dLbls>
        <c:gapWidth val="150"/>
        <c:axId val="186968320"/>
        <c:axId val="1869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599C-4C3A-AA9E-8004127364FB}"/>
            </c:ext>
          </c:extLst>
        </c:ser>
        <c:dLbls>
          <c:showLegendKey val="0"/>
          <c:showVal val="0"/>
          <c:showCatName val="0"/>
          <c:showSerName val="0"/>
          <c:showPercent val="0"/>
          <c:showBubbleSize val="0"/>
        </c:dLbls>
        <c:marker val="1"/>
        <c:smooth val="0"/>
        <c:axId val="186968320"/>
        <c:axId val="186974592"/>
      </c:lineChart>
      <c:dateAx>
        <c:axId val="186968320"/>
        <c:scaling>
          <c:orientation val="minMax"/>
        </c:scaling>
        <c:delete val="1"/>
        <c:axPos val="b"/>
        <c:numFmt formatCode="ge" sourceLinked="1"/>
        <c:majorTickMark val="none"/>
        <c:minorTickMark val="none"/>
        <c:tickLblPos val="none"/>
        <c:crossAx val="186974592"/>
        <c:crosses val="autoZero"/>
        <c:auto val="1"/>
        <c:lblOffset val="100"/>
        <c:baseTimeUnit val="years"/>
      </c:dateAx>
      <c:valAx>
        <c:axId val="1869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345.76</c:v>
                </c:pt>
                <c:pt idx="1">
                  <c:v>366.4</c:v>
                </c:pt>
                <c:pt idx="2">
                  <c:v>377.95</c:v>
                </c:pt>
                <c:pt idx="3">
                  <c:v>375.24</c:v>
                </c:pt>
                <c:pt idx="4">
                  <c:v>385.23</c:v>
                </c:pt>
              </c:numCache>
            </c:numRef>
          </c:val>
          <c:extLst xmlns:c16r2="http://schemas.microsoft.com/office/drawing/2015/06/chart">
            <c:ext xmlns:c16="http://schemas.microsoft.com/office/drawing/2014/chart" uri="{C3380CC4-5D6E-409C-BE32-E72D297353CC}">
              <c16:uniqueId val="{00000000-418A-4A7C-AB27-64B0BED0DE76}"/>
            </c:ext>
          </c:extLst>
        </c:ser>
        <c:dLbls>
          <c:showLegendKey val="0"/>
          <c:showVal val="0"/>
          <c:showCatName val="0"/>
          <c:showSerName val="0"/>
          <c:showPercent val="0"/>
          <c:showBubbleSize val="0"/>
        </c:dLbls>
        <c:gapWidth val="150"/>
        <c:axId val="187022720"/>
        <c:axId val="18702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xmlns:c16r2="http://schemas.microsoft.com/office/drawing/2015/06/chart">
            <c:ext xmlns:c16="http://schemas.microsoft.com/office/drawing/2014/chart" uri="{C3380CC4-5D6E-409C-BE32-E72D297353CC}">
              <c16:uniqueId val="{00000001-418A-4A7C-AB27-64B0BED0DE76}"/>
            </c:ext>
          </c:extLst>
        </c:ser>
        <c:dLbls>
          <c:showLegendKey val="0"/>
          <c:showVal val="0"/>
          <c:showCatName val="0"/>
          <c:showSerName val="0"/>
          <c:showPercent val="0"/>
          <c:showBubbleSize val="0"/>
        </c:dLbls>
        <c:marker val="1"/>
        <c:smooth val="0"/>
        <c:axId val="187022720"/>
        <c:axId val="187024896"/>
      </c:lineChart>
      <c:dateAx>
        <c:axId val="187022720"/>
        <c:scaling>
          <c:orientation val="minMax"/>
        </c:scaling>
        <c:delete val="1"/>
        <c:axPos val="b"/>
        <c:numFmt formatCode="ge" sourceLinked="1"/>
        <c:majorTickMark val="none"/>
        <c:minorTickMark val="none"/>
        <c:tickLblPos val="none"/>
        <c:crossAx val="187024896"/>
        <c:crosses val="autoZero"/>
        <c:auto val="1"/>
        <c:lblOffset val="100"/>
        <c:baseTimeUnit val="years"/>
      </c:dateAx>
      <c:valAx>
        <c:axId val="18702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2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24.44</c:v>
                </c:pt>
                <c:pt idx="1">
                  <c:v>25.03</c:v>
                </c:pt>
                <c:pt idx="2">
                  <c:v>28.91</c:v>
                </c:pt>
                <c:pt idx="3">
                  <c:v>30.5</c:v>
                </c:pt>
                <c:pt idx="4">
                  <c:v>25.12</c:v>
                </c:pt>
              </c:numCache>
            </c:numRef>
          </c:val>
          <c:extLst xmlns:c16r2="http://schemas.microsoft.com/office/drawing/2015/06/chart">
            <c:ext xmlns:c16="http://schemas.microsoft.com/office/drawing/2014/chart" uri="{C3380CC4-5D6E-409C-BE32-E72D297353CC}">
              <c16:uniqueId val="{00000000-E1A5-44CD-8F6E-63FE68E3DF48}"/>
            </c:ext>
          </c:extLst>
        </c:ser>
        <c:dLbls>
          <c:showLegendKey val="0"/>
          <c:showVal val="0"/>
          <c:showCatName val="0"/>
          <c:showSerName val="0"/>
          <c:showPercent val="0"/>
          <c:showBubbleSize val="0"/>
        </c:dLbls>
        <c:gapWidth val="150"/>
        <c:axId val="187060224"/>
        <c:axId val="1870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xmlns:c16r2="http://schemas.microsoft.com/office/drawing/2015/06/chart">
            <c:ext xmlns:c16="http://schemas.microsoft.com/office/drawing/2014/chart" uri="{C3380CC4-5D6E-409C-BE32-E72D297353CC}">
              <c16:uniqueId val="{00000001-E1A5-44CD-8F6E-63FE68E3DF48}"/>
            </c:ext>
          </c:extLst>
        </c:ser>
        <c:dLbls>
          <c:showLegendKey val="0"/>
          <c:showVal val="0"/>
          <c:showCatName val="0"/>
          <c:showSerName val="0"/>
          <c:showPercent val="0"/>
          <c:showBubbleSize val="0"/>
        </c:dLbls>
        <c:marker val="1"/>
        <c:smooth val="0"/>
        <c:axId val="187060224"/>
        <c:axId val="187062144"/>
      </c:lineChart>
      <c:dateAx>
        <c:axId val="187060224"/>
        <c:scaling>
          <c:orientation val="minMax"/>
        </c:scaling>
        <c:delete val="1"/>
        <c:axPos val="b"/>
        <c:numFmt formatCode="ge" sourceLinked="1"/>
        <c:majorTickMark val="none"/>
        <c:minorTickMark val="none"/>
        <c:tickLblPos val="none"/>
        <c:crossAx val="187062144"/>
        <c:crosses val="autoZero"/>
        <c:auto val="1"/>
        <c:lblOffset val="100"/>
        <c:baseTimeUnit val="years"/>
      </c:dateAx>
      <c:valAx>
        <c:axId val="1870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7458.47</c:v>
                </c:pt>
                <c:pt idx="1">
                  <c:v>6815.96</c:v>
                </c:pt>
                <c:pt idx="2">
                  <c:v>6392.25</c:v>
                </c:pt>
                <c:pt idx="3">
                  <c:v>5947.19</c:v>
                </c:pt>
                <c:pt idx="4">
                  <c:v>5503.04</c:v>
                </c:pt>
              </c:numCache>
            </c:numRef>
          </c:val>
          <c:extLst xmlns:c16r2="http://schemas.microsoft.com/office/drawing/2015/06/chart">
            <c:ext xmlns:c16="http://schemas.microsoft.com/office/drawing/2014/chart" uri="{C3380CC4-5D6E-409C-BE32-E72D297353CC}">
              <c16:uniqueId val="{00000000-C0B1-47CC-AE26-F87E36079167}"/>
            </c:ext>
          </c:extLst>
        </c:ser>
        <c:dLbls>
          <c:showLegendKey val="0"/>
          <c:showVal val="0"/>
          <c:showCatName val="0"/>
          <c:showSerName val="0"/>
          <c:showPercent val="0"/>
          <c:showBubbleSize val="0"/>
        </c:dLbls>
        <c:gapWidth val="150"/>
        <c:axId val="187097472"/>
        <c:axId val="187099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C0B1-47CC-AE26-F87E36079167}"/>
            </c:ext>
          </c:extLst>
        </c:ser>
        <c:dLbls>
          <c:showLegendKey val="0"/>
          <c:showVal val="0"/>
          <c:showCatName val="0"/>
          <c:showSerName val="0"/>
          <c:showPercent val="0"/>
          <c:showBubbleSize val="0"/>
        </c:dLbls>
        <c:marker val="1"/>
        <c:smooth val="0"/>
        <c:axId val="187097472"/>
        <c:axId val="187099392"/>
      </c:lineChart>
      <c:dateAx>
        <c:axId val="187097472"/>
        <c:scaling>
          <c:orientation val="minMax"/>
        </c:scaling>
        <c:delete val="1"/>
        <c:axPos val="b"/>
        <c:numFmt formatCode="ge" sourceLinked="1"/>
        <c:majorTickMark val="none"/>
        <c:minorTickMark val="none"/>
        <c:tickLblPos val="none"/>
        <c:crossAx val="187099392"/>
        <c:crosses val="autoZero"/>
        <c:auto val="1"/>
        <c:lblOffset val="100"/>
        <c:baseTimeUnit val="years"/>
      </c:dateAx>
      <c:valAx>
        <c:axId val="18709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09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27.62</c:v>
                </c:pt>
                <c:pt idx="1">
                  <c:v>33.94</c:v>
                </c:pt>
                <c:pt idx="2">
                  <c:v>100</c:v>
                </c:pt>
                <c:pt idx="3">
                  <c:v>63.16</c:v>
                </c:pt>
                <c:pt idx="4">
                  <c:v>100.01</c:v>
                </c:pt>
              </c:numCache>
            </c:numRef>
          </c:val>
          <c:extLst xmlns:c16r2="http://schemas.microsoft.com/office/drawing/2015/06/chart">
            <c:ext xmlns:c16="http://schemas.microsoft.com/office/drawing/2014/chart" uri="{C3380CC4-5D6E-409C-BE32-E72D297353CC}">
              <c16:uniqueId val="{00000000-40F7-40FE-9192-0AEAA04F43FB}"/>
            </c:ext>
          </c:extLst>
        </c:ser>
        <c:dLbls>
          <c:showLegendKey val="0"/>
          <c:showVal val="0"/>
          <c:showCatName val="0"/>
          <c:showSerName val="0"/>
          <c:showPercent val="0"/>
          <c:showBubbleSize val="0"/>
        </c:dLbls>
        <c:gapWidth val="150"/>
        <c:axId val="187409152"/>
        <c:axId val="187411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40F7-40FE-9192-0AEAA04F43FB}"/>
            </c:ext>
          </c:extLst>
        </c:ser>
        <c:dLbls>
          <c:showLegendKey val="0"/>
          <c:showVal val="0"/>
          <c:showCatName val="0"/>
          <c:showSerName val="0"/>
          <c:showPercent val="0"/>
          <c:showBubbleSize val="0"/>
        </c:dLbls>
        <c:marker val="1"/>
        <c:smooth val="0"/>
        <c:axId val="187409152"/>
        <c:axId val="187411072"/>
      </c:lineChart>
      <c:dateAx>
        <c:axId val="187409152"/>
        <c:scaling>
          <c:orientation val="minMax"/>
        </c:scaling>
        <c:delete val="1"/>
        <c:axPos val="b"/>
        <c:numFmt formatCode="ge" sourceLinked="1"/>
        <c:majorTickMark val="none"/>
        <c:minorTickMark val="none"/>
        <c:tickLblPos val="none"/>
        <c:crossAx val="187411072"/>
        <c:crosses val="autoZero"/>
        <c:auto val="1"/>
        <c:lblOffset val="100"/>
        <c:baseTimeUnit val="years"/>
      </c:dateAx>
      <c:valAx>
        <c:axId val="18741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4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623.13</c:v>
                </c:pt>
                <c:pt idx="1">
                  <c:v>505.14</c:v>
                </c:pt>
                <c:pt idx="2">
                  <c:v>171.76</c:v>
                </c:pt>
                <c:pt idx="3">
                  <c:v>272.24</c:v>
                </c:pt>
                <c:pt idx="4">
                  <c:v>172.19</c:v>
                </c:pt>
              </c:numCache>
            </c:numRef>
          </c:val>
          <c:extLst xmlns:c16r2="http://schemas.microsoft.com/office/drawing/2015/06/chart">
            <c:ext xmlns:c16="http://schemas.microsoft.com/office/drawing/2014/chart" uri="{C3380CC4-5D6E-409C-BE32-E72D297353CC}">
              <c16:uniqueId val="{00000000-B5BF-4EF2-B6FF-CE9266DC3E88}"/>
            </c:ext>
          </c:extLst>
        </c:ser>
        <c:dLbls>
          <c:showLegendKey val="0"/>
          <c:showVal val="0"/>
          <c:showCatName val="0"/>
          <c:showSerName val="0"/>
          <c:showPercent val="0"/>
          <c:showBubbleSize val="0"/>
        </c:dLbls>
        <c:gapWidth val="150"/>
        <c:axId val="187510144"/>
        <c:axId val="18751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B5BF-4EF2-B6FF-CE9266DC3E88}"/>
            </c:ext>
          </c:extLst>
        </c:ser>
        <c:dLbls>
          <c:showLegendKey val="0"/>
          <c:showVal val="0"/>
          <c:showCatName val="0"/>
          <c:showSerName val="0"/>
          <c:showPercent val="0"/>
          <c:showBubbleSize val="0"/>
        </c:dLbls>
        <c:marker val="1"/>
        <c:smooth val="0"/>
        <c:axId val="187510144"/>
        <c:axId val="187516416"/>
      </c:lineChart>
      <c:dateAx>
        <c:axId val="187510144"/>
        <c:scaling>
          <c:orientation val="minMax"/>
        </c:scaling>
        <c:delete val="1"/>
        <c:axPos val="b"/>
        <c:numFmt formatCode="ge" sourceLinked="1"/>
        <c:majorTickMark val="none"/>
        <c:minorTickMark val="none"/>
        <c:tickLblPos val="none"/>
        <c:crossAx val="187516416"/>
        <c:crosses val="autoZero"/>
        <c:auto val="1"/>
        <c:lblOffset val="100"/>
        <c:baseTimeUnit val="years"/>
      </c:dateAx>
      <c:valAx>
        <c:axId val="1875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1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紫波町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33142</v>
      </c>
      <c r="AM8" s="68"/>
      <c r="AN8" s="68"/>
      <c r="AO8" s="68"/>
      <c r="AP8" s="68"/>
      <c r="AQ8" s="68"/>
      <c r="AR8" s="68"/>
      <c r="AS8" s="68"/>
      <c r="AT8" s="67">
        <f>データ!T6</f>
        <v>238.98</v>
      </c>
      <c r="AU8" s="67"/>
      <c r="AV8" s="67"/>
      <c r="AW8" s="67"/>
      <c r="AX8" s="67"/>
      <c r="AY8" s="67"/>
      <c r="AZ8" s="67"/>
      <c r="BA8" s="67"/>
      <c r="BB8" s="67">
        <f>データ!U6</f>
        <v>138.68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55.73</v>
      </c>
      <c r="J10" s="67"/>
      <c r="K10" s="67"/>
      <c r="L10" s="67"/>
      <c r="M10" s="67"/>
      <c r="N10" s="67"/>
      <c r="O10" s="67"/>
      <c r="P10" s="67">
        <f>データ!P6</f>
        <v>18.14</v>
      </c>
      <c r="Q10" s="67"/>
      <c r="R10" s="67"/>
      <c r="S10" s="67"/>
      <c r="T10" s="67"/>
      <c r="U10" s="67"/>
      <c r="V10" s="67"/>
      <c r="W10" s="67">
        <f>データ!Q6</f>
        <v>87.32</v>
      </c>
      <c r="X10" s="67"/>
      <c r="Y10" s="67"/>
      <c r="Z10" s="67"/>
      <c r="AA10" s="67"/>
      <c r="AB10" s="67"/>
      <c r="AC10" s="67"/>
      <c r="AD10" s="68">
        <f>データ!R6</f>
        <v>3564</v>
      </c>
      <c r="AE10" s="68"/>
      <c r="AF10" s="68"/>
      <c r="AG10" s="68"/>
      <c r="AH10" s="68"/>
      <c r="AI10" s="68"/>
      <c r="AJ10" s="68"/>
      <c r="AK10" s="2"/>
      <c r="AL10" s="68">
        <f>データ!V6</f>
        <v>6013</v>
      </c>
      <c r="AM10" s="68"/>
      <c r="AN10" s="68"/>
      <c r="AO10" s="68"/>
      <c r="AP10" s="68"/>
      <c r="AQ10" s="68"/>
      <c r="AR10" s="68"/>
      <c r="AS10" s="68"/>
      <c r="AT10" s="67">
        <f>データ!W6</f>
        <v>3.52</v>
      </c>
      <c r="AU10" s="67"/>
      <c r="AV10" s="67"/>
      <c r="AW10" s="67"/>
      <c r="AX10" s="67"/>
      <c r="AY10" s="67"/>
      <c r="AZ10" s="67"/>
      <c r="BA10" s="67"/>
      <c r="BB10" s="67">
        <f>データ!X6</f>
        <v>1708.24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34vkR/MnCws8XzVQuhYhNdBne+9KgX3WKScoAYeSt93UrfAUh3qkd79fIWhLX7YvI/u3HMdtiJAiuUg8x1iYdQ==" saltValue="rRF4GF5Nk1kVncZyLxJcA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33219</v>
      </c>
      <c r="D6" s="33">
        <f t="shared" si="3"/>
        <v>46</v>
      </c>
      <c r="E6" s="33">
        <f t="shared" si="3"/>
        <v>17</v>
      </c>
      <c r="F6" s="33">
        <f t="shared" si="3"/>
        <v>5</v>
      </c>
      <c r="G6" s="33">
        <f t="shared" si="3"/>
        <v>0</v>
      </c>
      <c r="H6" s="33" t="str">
        <f t="shared" si="3"/>
        <v>岩手県　紫波町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55.73</v>
      </c>
      <c r="P6" s="34">
        <f t="shared" si="3"/>
        <v>18.14</v>
      </c>
      <c r="Q6" s="34">
        <f t="shared" si="3"/>
        <v>87.32</v>
      </c>
      <c r="R6" s="34">
        <f t="shared" si="3"/>
        <v>3564</v>
      </c>
      <c r="S6" s="34">
        <f t="shared" si="3"/>
        <v>33142</v>
      </c>
      <c r="T6" s="34">
        <f t="shared" si="3"/>
        <v>238.98</v>
      </c>
      <c r="U6" s="34">
        <f t="shared" si="3"/>
        <v>138.68</v>
      </c>
      <c r="V6" s="34">
        <f t="shared" si="3"/>
        <v>6013</v>
      </c>
      <c r="W6" s="34">
        <f t="shared" si="3"/>
        <v>3.52</v>
      </c>
      <c r="X6" s="34">
        <f t="shared" si="3"/>
        <v>1708.24</v>
      </c>
      <c r="Y6" s="35">
        <f>IF(Y7="",NA(),Y7)</f>
        <v>94.63</v>
      </c>
      <c r="Z6" s="35">
        <f t="shared" ref="Z6:AH6" si="4">IF(Z7="",NA(),Z7)</f>
        <v>95.69</v>
      </c>
      <c r="AA6" s="35">
        <f t="shared" si="4"/>
        <v>98.22</v>
      </c>
      <c r="AB6" s="35">
        <f t="shared" si="4"/>
        <v>100.07</v>
      </c>
      <c r="AC6" s="35">
        <f t="shared" si="4"/>
        <v>98.15</v>
      </c>
      <c r="AD6" s="35">
        <f t="shared" si="4"/>
        <v>97.53</v>
      </c>
      <c r="AE6" s="35">
        <f t="shared" si="4"/>
        <v>99.64</v>
      </c>
      <c r="AF6" s="35">
        <f t="shared" si="4"/>
        <v>99.66</v>
      </c>
      <c r="AG6" s="35">
        <f t="shared" si="4"/>
        <v>100.95</v>
      </c>
      <c r="AH6" s="35">
        <f t="shared" si="4"/>
        <v>101.77</v>
      </c>
      <c r="AI6" s="34" t="str">
        <f>IF(AI7="","",IF(AI7="-","【-】","【"&amp;SUBSTITUTE(TEXT(AI7,"#,##0.00"),"-","△")&amp;"】"))</f>
        <v>【101.60】</v>
      </c>
      <c r="AJ6" s="35">
        <f>IF(AJ7="",NA(),AJ7)</f>
        <v>345.76</v>
      </c>
      <c r="AK6" s="35">
        <f t="shared" ref="AK6:AS6" si="5">IF(AK7="",NA(),AK7)</f>
        <v>366.4</v>
      </c>
      <c r="AL6" s="35">
        <f t="shared" si="5"/>
        <v>377.95</v>
      </c>
      <c r="AM6" s="35">
        <f t="shared" si="5"/>
        <v>375.24</v>
      </c>
      <c r="AN6" s="35">
        <f t="shared" si="5"/>
        <v>385.23</v>
      </c>
      <c r="AO6" s="35">
        <f t="shared" si="5"/>
        <v>223.09</v>
      </c>
      <c r="AP6" s="35">
        <f t="shared" si="5"/>
        <v>214.61</v>
      </c>
      <c r="AQ6" s="35">
        <f t="shared" si="5"/>
        <v>225.39</v>
      </c>
      <c r="AR6" s="35">
        <f t="shared" si="5"/>
        <v>224.04</v>
      </c>
      <c r="AS6" s="35">
        <f t="shared" si="5"/>
        <v>227.4</v>
      </c>
      <c r="AT6" s="34" t="str">
        <f>IF(AT7="","",IF(AT7="-","【-】","【"&amp;SUBSTITUTE(TEXT(AT7,"#,##0.00"),"-","△")&amp;"】"))</f>
        <v>【195.44】</v>
      </c>
      <c r="AU6" s="35">
        <f>IF(AU7="",NA(),AU7)</f>
        <v>24.44</v>
      </c>
      <c r="AV6" s="35">
        <f t="shared" ref="AV6:BD6" si="6">IF(AV7="",NA(),AV7)</f>
        <v>25.03</v>
      </c>
      <c r="AW6" s="35">
        <f t="shared" si="6"/>
        <v>28.91</v>
      </c>
      <c r="AX6" s="35">
        <f t="shared" si="6"/>
        <v>30.5</v>
      </c>
      <c r="AY6" s="35">
        <f t="shared" si="6"/>
        <v>25.12</v>
      </c>
      <c r="AZ6" s="35">
        <f t="shared" si="6"/>
        <v>33.03</v>
      </c>
      <c r="BA6" s="35">
        <f t="shared" si="6"/>
        <v>29.45</v>
      </c>
      <c r="BB6" s="35">
        <f t="shared" si="6"/>
        <v>31.84</v>
      </c>
      <c r="BC6" s="35">
        <f t="shared" si="6"/>
        <v>29.91</v>
      </c>
      <c r="BD6" s="35">
        <f t="shared" si="6"/>
        <v>29.54</v>
      </c>
      <c r="BE6" s="34" t="str">
        <f>IF(BE7="","",IF(BE7="-","【-】","【"&amp;SUBSTITUTE(TEXT(BE7,"#,##0.00"),"-","△")&amp;"】"))</f>
        <v>【34.27】</v>
      </c>
      <c r="BF6" s="35">
        <f>IF(BF7="",NA(),BF7)</f>
        <v>7458.47</v>
      </c>
      <c r="BG6" s="35">
        <f t="shared" ref="BG6:BO6" si="7">IF(BG7="",NA(),BG7)</f>
        <v>6815.96</v>
      </c>
      <c r="BH6" s="35">
        <f t="shared" si="7"/>
        <v>6392.25</v>
      </c>
      <c r="BI6" s="35">
        <f t="shared" si="7"/>
        <v>5947.19</v>
      </c>
      <c r="BJ6" s="35">
        <f t="shared" si="7"/>
        <v>5503.04</v>
      </c>
      <c r="BK6" s="35">
        <f t="shared" si="7"/>
        <v>1044.8</v>
      </c>
      <c r="BL6" s="35">
        <f t="shared" si="7"/>
        <v>1081.8</v>
      </c>
      <c r="BM6" s="35">
        <f t="shared" si="7"/>
        <v>974.93</v>
      </c>
      <c r="BN6" s="35">
        <f t="shared" si="7"/>
        <v>855.8</v>
      </c>
      <c r="BO6" s="35">
        <f t="shared" si="7"/>
        <v>789.46</v>
      </c>
      <c r="BP6" s="34" t="str">
        <f>IF(BP7="","",IF(BP7="-","【-】","【"&amp;SUBSTITUTE(TEXT(BP7,"#,##0.00"),"-","△")&amp;"】"))</f>
        <v>【747.76】</v>
      </c>
      <c r="BQ6" s="35">
        <f>IF(BQ7="",NA(),BQ7)</f>
        <v>27.62</v>
      </c>
      <c r="BR6" s="35">
        <f t="shared" ref="BR6:BZ6" si="8">IF(BR7="",NA(),BR7)</f>
        <v>33.94</v>
      </c>
      <c r="BS6" s="35">
        <f t="shared" si="8"/>
        <v>100</v>
      </c>
      <c r="BT6" s="35">
        <f t="shared" si="8"/>
        <v>63.16</v>
      </c>
      <c r="BU6" s="35">
        <f t="shared" si="8"/>
        <v>100.01</v>
      </c>
      <c r="BV6" s="35">
        <f t="shared" si="8"/>
        <v>50.82</v>
      </c>
      <c r="BW6" s="35">
        <f t="shared" si="8"/>
        <v>52.19</v>
      </c>
      <c r="BX6" s="35">
        <f t="shared" si="8"/>
        <v>55.32</v>
      </c>
      <c r="BY6" s="35">
        <f t="shared" si="8"/>
        <v>59.8</v>
      </c>
      <c r="BZ6" s="35">
        <f t="shared" si="8"/>
        <v>57.77</v>
      </c>
      <c r="CA6" s="34" t="str">
        <f>IF(CA7="","",IF(CA7="-","【-】","【"&amp;SUBSTITUTE(TEXT(CA7,"#,##0.00"),"-","△")&amp;"】"))</f>
        <v>【59.51】</v>
      </c>
      <c r="CB6" s="35">
        <f>IF(CB7="",NA(),CB7)</f>
        <v>623.13</v>
      </c>
      <c r="CC6" s="35">
        <f t="shared" ref="CC6:CK6" si="9">IF(CC7="",NA(),CC7)</f>
        <v>505.14</v>
      </c>
      <c r="CD6" s="35">
        <f t="shared" si="9"/>
        <v>171.76</v>
      </c>
      <c r="CE6" s="35">
        <f t="shared" si="9"/>
        <v>272.24</v>
      </c>
      <c r="CF6" s="35">
        <f t="shared" si="9"/>
        <v>172.19</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43.45</v>
      </c>
      <c r="CN6" s="35">
        <f t="shared" ref="CN6:CV6" si="10">IF(CN7="",NA(),CN7)</f>
        <v>42.64</v>
      </c>
      <c r="CO6" s="35">
        <f t="shared" si="10"/>
        <v>44.51</v>
      </c>
      <c r="CP6" s="35">
        <f t="shared" si="10"/>
        <v>44.92</v>
      </c>
      <c r="CQ6" s="35">
        <f t="shared" si="10"/>
        <v>44.26</v>
      </c>
      <c r="CR6" s="35">
        <f t="shared" si="10"/>
        <v>53.24</v>
      </c>
      <c r="CS6" s="35">
        <f t="shared" si="10"/>
        <v>52.31</v>
      </c>
      <c r="CT6" s="35">
        <f t="shared" si="10"/>
        <v>60.65</v>
      </c>
      <c r="CU6" s="35">
        <f t="shared" si="10"/>
        <v>51.75</v>
      </c>
      <c r="CV6" s="35">
        <f t="shared" si="10"/>
        <v>50.68</v>
      </c>
      <c r="CW6" s="34" t="str">
        <f>IF(CW7="","",IF(CW7="-","【-】","【"&amp;SUBSTITUTE(TEXT(CW7,"#,##0.00"),"-","△")&amp;"】"))</f>
        <v>【52.23】</v>
      </c>
      <c r="CX6" s="35">
        <f>IF(CX7="",NA(),CX7)</f>
        <v>86.63</v>
      </c>
      <c r="CY6" s="35">
        <f t="shared" ref="CY6:DG6" si="11">IF(CY7="",NA(),CY7)</f>
        <v>87.3</v>
      </c>
      <c r="CZ6" s="35">
        <f t="shared" si="11"/>
        <v>88.06</v>
      </c>
      <c r="DA6" s="35">
        <f t="shared" si="11"/>
        <v>88.82</v>
      </c>
      <c r="DB6" s="35">
        <f t="shared" si="11"/>
        <v>89.32</v>
      </c>
      <c r="DC6" s="35">
        <f t="shared" si="11"/>
        <v>84.07</v>
      </c>
      <c r="DD6" s="35">
        <f t="shared" si="11"/>
        <v>84.32</v>
      </c>
      <c r="DE6" s="35">
        <f t="shared" si="11"/>
        <v>84.58</v>
      </c>
      <c r="DF6" s="35">
        <f t="shared" si="11"/>
        <v>84.84</v>
      </c>
      <c r="DG6" s="35">
        <f t="shared" si="11"/>
        <v>84.86</v>
      </c>
      <c r="DH6" s="34" t="str">
        <f>IF(DH7="","",IF(DH7="-","【-】","【"&amp;SUBSTITUTE(TEXT(DH7,"#,##0.00"),"-","△")&amp;"】"))</f>
        <v>【85.82】</v>
      </c>
      <c r="DI6" s="35">
        <f>IF(DI7="",NA(),DI7)</f>
        <v>10.4</v>
      </c>
      <c r="DJ6" s="35">
        <f t="shared" ref="DJ6:DR6" si="12">IF(DJ7="",NA(),DJ7)</f>
        <v>12.9</v>
      </c>
      <c r="DK6" s="35">
        <f t="shared" si="12"/>
        <v>15.36</v>
      </c>
      <c r="DL6" s="35">
        <f t="shared" si="12"/>
        <v>17.87</v>
      </c>
      <c r="DM6" s="35">
        <f t="shared" si="12"/>
        <v>20.22</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33219</v>
      </c>
      <c r="D7" s="37">
        <v>46</v>
      </c>
      <c r="E7" s="37">
        <v>17</v>
      </c>
      <c r="F7" s="37">
        <v>5</v>
      </c>
      <c r="G7" s="37">
        <v>0</v>
      </c>
      <c r="H7" s="37" t="s">
        <v>96</v>
      </c>
      <c r="I7" s="37" t="s">
        <v>97</v>
      </c>
      <c r="J7" s="37" t="s">
        <v>98</v>
      </c>
      <c r="K7" s="37" t="s">
        <v>99</v>
      </c>
      <c r="L7" s="37" t="s">
        <v>100</v>
      </c>
      <c r="M7" s="37" t="s">
        <v>101</v>
      </c>
      <c r="N7" s="38" t="s">
        <v>102</v>
      </c>
      <c r="O7" s="38">
        <v>55.73</v>
      </c>
      <c r="P7" s="38">
        <v>18.14</v>
      </c>
      <c r="Q7" s="38">
        <v>87.32</v>
      </c>
      <c r="R7" s="38">
        <v>3564</v>
      </c>
      <c r="S7" s="38">
        <v>33142</v>
      </c>
      <c r="T7" s="38">
        <v>238.98</v>
      </c>
      <c r="U7" s="38">
        <v>138.68</v>
      </c>
      <c r="V7" s="38">
        <v>6013</v>
      </c>
      <c r="W7" s="38">
        <v>3.52</v>
      </c>
      <c r="X7" s="38">
        <v>1708.24</v>
      </c>
      <c r="Y7" s="38">
        <v>94.63</v>
      </c>
      <c r="Z7" s="38">
        <v>95.69</v>
      </c>
      <c r="AA7" s="38">
        <v>98.22</v>
      </c>
      <c r="AB7" s="38">
        <v>100.07</v>
      </c>
      <c r="AC7" s="38">
        <v>98.15</v>
      </c>
      <c r="AD7" s="38">
        <v>97.53</v>
      </c>
      <c r="AE7" s="38">
        <v>99.64</v>
      </c>
      <c r="AF7" s="38">
        <v>99.66</v>
      </c>
      <c r="AG7" s="38">
        <v>100.95</v>
      </c>
      <c r="AH7" s="38">
        <v>101.77</v>
      </c>
      <c r="AI7" s="38">
        <v>101.6</v>
      </c>
      <c r="AJ7" s="38">
        <v>345.76</v>
      </c>
      <c r="AK7" s="38">
        <v>366.4</v>
      </c>
      <c r="AL7" s="38">
        <v>377.95</v>
      </c>
      <c r="AM7" s="38">
        <v>375.24</v>
      </c>
      <c r="AN7" s="38">
        <v>385.23</v>
      </c>
      <c r="AO7" s="38">
        <v>223.09</v>
      </c>
      <c r="AP7" s="38">
        <v>214.61</v>
      </c>
      <c r="AQ7" s="38">
        <v>225.39</v>
      </c>
      <c r="AR7" s="38">
        <v>224.04</v>
      </c>
      <c r="AS7" s="38">
        <v>227.4</v>
      </c>
      <c r="AT7" s="38">
        <v>195.44</v>
      </c>
      <c r="AU7" s="38">
        <v>24.44</v>
      </c>
      <c r="AV7" s="38">
        <v>25.03</v>
      </c>
      <c r="AW7" s="38">
        <v>28.91</v>
      </c>
      <c r="AX7" s="38">
        <v>30.5</v>
      </c>
      <c r="AY7" s="38">
        <v>25.12</v>
      </c>
      <c r="AZ7" s="38">
        <v>33.03</v>
      </c>
      <c r="BA7" s="38">
        <v>29.45</v>
      </c>
      <c r="BB7" s="38">
        <v>31.84</v>
      </c>
      <c r="BC7" s="38">
        <v>29.91</v>
      </c>
      <c r="BD7" s="38">
        <v>29.54</v>
      </c>
      <c r="BE7" s="38">
        <v>34.270000000000003</v>
      </c>
      <c r="BF7" s="38">
        <v>7458.47</v>
      </c>
      <c r="BG7" s="38">
        <v>6815.96</v>
      </c>
      <c r="BH7" s="38">
        <v>6392.25</v>
      </c>
      <c r="BI7" s="38">
        <v>5947.19</v>
      </c>
      <c r="BJ7" s="38">
        <v>5503.04</v>
      </c>
      <c r="BK7" s="38">
        <v>1044.8</v>
      </c>
      <c r="BL7" s="38">
        <v>1081.8</v>
      </c>
      <c r="BM7" s="38">
        <v>974.93</v>
      </c>
      <c r="BN7" s="38">
        <v>855.8</v>
      </c>
      <c r="BO7" s="38">
        <v>789.46</v>
      </c>
      <c r="BP7" s="38">
        <v>747.76</v>
      </c>
      <c r="BQ7" s="38">
        <v>27.62</v>
      </c>
      <c r="BR7" s="38">
        <v>33.94</v>
      </c>
      <c r="BS7" s="38">
        <v>100</v>
      </c>
      <c r="BT7" s="38">
        <v>63.16</v>
      </c>
      <c r="BU7" s="38">
        <v>100.01</v>
      </c>
      <c r="BV7" s="38">
        <v>50.82</v>
      </c>
      <c r="BW7" s="38">
        <v>52.19</v>
      </c>
      <c r="BX7" s="38">
        <v>55.32</v>
      </c>
      <c r="BY7" s="38">
        <v>59.8</v>
      </c>
      <c r="BZ7" s="38">
        <v>57.77</v>
      </c>
      <c r="CA7" s="38">
        <v>59.51</v>
      </c>
      <c r="CB7" s="38">
        <v>623.13</v>
      </c>
      <c r="CC7" s="38">
        <v>505.14</v>
      </c>
      <c r="CD7" s="38">
        <v>171.76</v>
      </c>
      <c r="CE7" s="38">
        <v>272.24</v>
      </c>
      <c r="CF7" s="38">
        <v>172.19</v>
      </c>
      <c r="CG7" s="38">
        <v>300.52</v>
      </c>
      <c r="CH7" s="38">
        <v>296.14</v>
      </c>
      <c r="CI7" s="38">
        <v>283.17</v>
      </c>
      <c r="CJ7" s="38">
        <v>263.76</v>
      </c>
      <c r="CK7" s="38">
        <v>274.35000000000002</v>
      </c>
      <c r="CL7" s="38">
        <v>261.45999999999998</v>
      </c>
      <c r="CM7" s="38">
        <v>43.45</v>
      </c>
      <c r="CN7" s="38">
        <v>42.64</v>
      </c>
      <c r="CO7" s="38">
        <v>44.51</v>
      </c>
      <c r="CP7" s="38">
        <v>44.92</v>
      </c>
      <c r="CQ7" s="38">
        <v>44.26</v>
      </c>
      <c r="CR7" s="38">
        <v>53.24</v>
      </c>
      <c r="CS7" s="38">
        <v>52.31</v>
      </c>
      <c r="CT7" s="38">
        <v>60.65</v>
      </c>
      <c r="CU7" s="38">
        <v>51.75</v>
      </c>
      <c r="CV7" s="38">
        <v>50.68</v>
      </c>
      <c r="CW7" s="38">
        <v>52.23</v>
      </c>
      <c r="CX7" s="38">
        <v>86.63</v>
      </c>
      <c r="CY7" s="38">
        <v>87.3</v>
      </c>
      <c r="CZ7" s="38">
        <v>88.06</v>
      </c>
      <c r="DA7" s="38">
        <v>88.82</v>
      </c>
      <c r="DB7" s="38">
        <v>89.32</v>
      </c>
      <c r="DC7" s="38">
        <v>84.07</v>
      </c>
      <c r="DD7" s="38">
        <v>84.32</v>
      </c>
      <c r="DE7" s="38">
        <v>84.58</v>
      </c>
      <c r="DF7" s="38">
        <v>84.84</v>
      </c>
      <c r="DG7" s="38">
        <v>84.86</v>
      </c>
      <c r="DH7" s="38">
        <v>85.82</v>
      </c>
      <c r="DI7" s="38">
        <v>10.4</v>
      </c>
      <c r="DJ7" s="38">
        <v>12.9</v>
      </c>
      <c r="DK7" s="38">
        <v>15.36</v>
      </c>
      <c r="DL7" s="38">
        <v>17.87</v>
      </c>
      <c r="DM7" s="38">
        <v>20.22</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裕之</cp:lastModifiedBy>
  <cp:lastPrinted>2020-01-23T05:34:08Z</cp:lastPrinted>
  <dcterms:created xsi:type="dcterms:W3CDTF">2019-12-05T04:52:39Z</dcterms:created>
  <dcterms:modified xsi:type="dcterms:W3CDTF">2020-01-23T05:34:11Z</dcterms:modified>
  <cp:category/>
</cp:coreProperties>
</file>