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非共有\01総務企画\12総務\23財政\財政\13公営企業関係\R1\◯020110 公営企業に係る経営比較分析表（平成30年度決算）の分析等について\町→県\"/>
    </mc:Choice>
  </mc:AlternateContent>
  <workbookProtection workbookAlgorithmName="SHA-512" workbookHashValue="jHx6ZkqFWDT9OkXt7ReywNwZCjolox9b3jkaBXL2gbq6A+O2UseFjaBW77TDuMFV7TRulyiw0rzPfJyVxmsoPg==" workbookSaltValue="54F7UJK2MxXTzjq0NFxMDg==" workbookSpinCount="100000" lockStructure="1"/>
  <bookViews>
    <workbookView xWindow="0" yWindow="0" windowWidth="28800" windowHeight="117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<sst xmlns="http://schemas.openxmlformats.org/spreadsheetml/2006/main" count="286" uniqueCount="108">
  <si>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</si>
  <si>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</si>
  <si>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</si>
  <si>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</si>
  <si>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</si>
  <si>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</si>
  <si>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</si>
  <si>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</si>
  <si>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</si>
  <si>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</si>
  <si>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</si>
  <si>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</si>
  <si>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</si>
  <si>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</si>
  <si>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</si>
  <si>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</si>
  <si>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</si>
  <si>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</si>
  <si>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</si>
  <si>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</si>
  <si>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</si>
  <si>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</si>
  <si>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</si>
  <si>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</si>
  <si>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</si>
  <si>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</si>
  <si>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</si>
  <si>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</si>
  <si>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</si>
  <si>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</si>
  <si>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</si>
  <si>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</si>
  <si>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</si>
  <si>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</si>
  <si>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</si>
  <si>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</si>
  <si>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</si>
  <si>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</si>
  <si>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</si>
  <si>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</si>
  <si>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</si>
  <si>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</si>
  <si>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</si>
  <si>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</si>
  <si>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</si>
  <si>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</si>
  <si>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</si>
  <si>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</si>
  <si>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</si>
  <si>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</si>
  <si>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</si>
  <si>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</si>
  <si>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</si>
  <si>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</si>
  <si>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</si>
  <si>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</si>
  <si>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</si>
  <si>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</si>
  <si>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</si>
  <si>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</si>
  <si>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</si>
  <si>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</si>
  <si>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</si>
  <si>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</si>
  <si>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</si>
  <si>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</si>
  <si>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</si>
  <si>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</si>
  <si>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</si>
  <si>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</si>
  <si>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</si>
  <si>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</si>
  <si>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</si>
  <si>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</si>
  <si>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</si>
  <si>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</si>
  <si>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</si>
  <si>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</si>
  <si>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</si>
  <si>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</si>
  <si>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</si>
  <si>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</si>
  <si>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</si>
  <si>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</si>
  <si>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</si>
  <si>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</si>
  <si>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</si>
  <si>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</si>
  <si>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</si>
  <si>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</si>
  <si>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</si>
  <si>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</si>
  <si>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</si>
  <si>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葛巻町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</si>
  <si>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</si>
  <si>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</si>
  <si>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</si>
  <si>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</si>
  <si>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</si>
  <si>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</si>
  <si>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</si>
  <si>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</si>
  <si>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</si>
  <si>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</si>
  <si>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</si>
  <si>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水道事業は集落が広く点在しており給水区域の範囲が広い。また人口規模に対する施設数が多く、管路延長も長距離であることから施設維持管理費、減価償却費が同規模団体と比較し割高となっており、給水原価が高くなる要因となっている。
　平成25年度から「江刈地区水道整備事業」を実施しており老朽化した施設、管路を更新したことにより、有収率の向上、突発的な漏水の減少等の成果が出ている。また企業債残高対給水収益比率を高くしている要因にもなっている。
　今後、経常収支比率、累積欠損金比率、料金回収率の改善に向けて経営戦略を策定し、計画的な管路の更新、適正な料金設定等を進めていきたい。</t>
    <rPh sb="1" eb="3">
      <t>トウチョウ</t>
    </rPh>
    <rPh sb="4" eb="6">
      <t>スイドウ</t>
    </rPh>
    <rPh sb="6" eb="8">
      <t>ジギョウ</t>
    </rPh>
    <rPh sb="9" eb="11">
      <t>シュウラク</t>
    </rPh>
    <rPh sb="12" eb="13">
      <t>ヒロ</t>
    </rPh>
    <rPh sb="14" eb="16">
      <t>テンザイ</t>
    </rPh>
    <rPh sb="20" eb="22">
      <t>キュウスイ</t>
    </rPh>
    <rPh sb="22" eb="24">
      <t>クイキ</t>
    </rPh>
    <rPh sb="25" eb="27">
      <t>ハンイ</t>
    </rPh>
    <rPh sb="28" eb="29">
      <t>ヒロ</t>
    </rPh>
    <rPh sb="33" eb="35">
      <t>ジンコウ</t>
    </rPh>
    <rPh sb="35" eb="37">
      <t>キボ</t>
    </rPh>
    <rPh sb="38" eb="39">
      <t>タイ</t>
    </rPh>
    <rPh sb="41" eb="44">
      <t>シセツスウ</t>
    </rPh>
    <rPh sb="45" eb="46">
      <t>オオ</t>
    </rPh>
    <rPh sb="48" eb="50">
      <t>カンロ</t>
    </rPh>
    <rPh sb="50" eb="52">
      <t>エンチョウ</t>
    </rPh>
    <rPh sb="53" eb="56">
      <t>チョウキョリ</t>
    </rPh>
    <rPh sb="63" eb="65">
      <t>シセツ</t>
    </rPh>
    <rPh sb="65" eb="67">
      <t>イジ</t>
    </rPh>
    <rPh sb="67" eb="69">
      <t>カンリ</t>
    </rPh>
    <rPh sb="69" eb="70">
      <t>ヒ</t>
    </rPh>
    <rPh sb="71" eb="73">
      <t>ゲンカ</t>
    </rPh>
    <rPh sb="73" eb="75">
      <t>ショウキャク</t>
    </rPh>
    <rPh sb="75" eb="76">
      <t>ヒ</t>
    </rPh>
    <rPh sb="77" eb="80">
      <t>ドウキボ</t>
    </rPh>
    <rPh sb="80" eb="82">
      <t>ダンタイ</t>
    </rPh>
    <rPh sb="83" eb="85">
      <t>ヒカク</t>
    </rPh>
    <rPh sb="86" eb="88">
      <t>ワリダカ</t>
    </rPh>
    <rPh sb="95" eb="97">
      <t>キュウスイ</t>
    </rPh>
    <rPh sb="97" eb="99">
      <t>ゲンカ</t>
    </rPh>
    <rPh sb="100" eb="101">
      <t>タカ</t>
    </rPh>
    <rPh sb="104" eb="106">
      <t>ヨウイン</t>
    </rPh>
    <rPh sb="115" eb="117">
      <t>ヘイセイ</t>
    </rPh>
    <rPh sb="119" eb="120">
      <t>ネン</t>
    </rPh>
    <rPh sb="120" eb="121">
      <t>ド</t>
    </rPh>
    <rPh sb="124" eb="126">
      <t>エカリ</t>
    </rPh>
    <rPh sb="126" eb="128">
      <t>チク</t>
    </rPh>
    <rPh sb="128" eb="130">
      <t>スイドウ</t>
    </rPh>
    <rPh sb="130" eb="132">
      <t>セイビ</t>
    </rPh>
    <rPh sb="132" eb="134">
      <t>ジギョウ</t>
    </rPh>
    <rPh sb="136" eb="138">
      <t>ジッシ</t>
    </rPh>
    <rPh sb="142" eb="145">
      <t>ロウキュウカ</t>
    </rPh>
    <rPh sb="147" eb="149">
      <t>シセツ</t>
    </rPh>
    <rPh sb="150" eb="152">
      <t>カンロ</t>
    </rPh>
    <rPh sb="153" eb="155">
      <t>コウシン</t>
    </rPh>
    <rPh sb="163" eb="166">
      <t>ユウシュウリツ</t>
    </rPh>
    <rPh sb="167" eb="169">
      <t>コウジョウ</t>
    </rPh>
    <rPh sb="170" eb="172">
      <t>トッパツ</t>
    </rPh>
    <rPh sb="172" eb="173">
      <t>テキ</t>
    </rPh>
    <rPh sb="174" eb="176">
      <t>ロウスイ</t>
    </rPh>
    <rPh sb="177" eb="179">
      <t>ゲンショウ</t>
    </rPh>
    <rPh sb="179" eb="180">
      <t>トウ</t>
    </rPh>
    <rPh sb="181" eb="183">
      <t>セイカ</t>
    </rPh>
    <rPh sb="184" eb="185">
      <t>デ</t>
    </rPh>
    <rPh sb="191" eb="193">
      <t>キギョウ</t>
    </rPh>
    <rPh sb="193" eb="194">
      <t>サイ</t>
    </rPh>
    <rPh sb="194" eb="196">
      <t>ザンダカ</t>
    </rPh>
    <rPh sb="196" eb="197">
      <t>タイ</t>
    </rPh>
    <rPh sb="197" eb="199">
      <t>キュウスイ</t>
    </rPh>
    <rPh sb="199" eb="201">
      <t>シュウエキ</t>
    </rPh>
    <rPh sb="201" eb="203">
      <t>ヒリツ</t>
    </rPh>
    <rPh sb="204" eb="205">
      <t>タカ</t>
    </rPh>
    <rPh sb="210" eb="212">
      <t>ヨウイン</t>
    </rPh>
    <rPh sb="222" eb="224">
      <t>コンゴ</t>
    </rPh>
    <rPh sb="225" eb="227">
      <t>ケイジョウ</t>
    </rPh>
    <rPh sb="227" eb="229">
      <t>シュウシ</t>
    </rPh>
    <rPh sb="229" eb="231">
      <t>ヒリツ</t>
    </rPh>
    <rPh sb="232" eb="234">
      <t>ルイセキ</t>
    </rPh>
    <rPh sb="234" eb="237">
      <t>ケッソンキン</t>
    </rPh>
    <rPh sb="237" eb="239">
      <t>ヒリツ</t>
    </rPh>
    <rPh sb="240" eb="242">
      <t>リョウキン</t>
    </rPh>
    <rPh sb="242" eb="244">
      <t>カイシュウ</t>
    </rPh>
    <rPh sb="244" eb="245">
      <t>リツ</t>
    </rPh>
    <rPh sb="246" eb="248">
      <t>カイゼン</t>
    </rPh>
    <rPh sb="249" eb="250">
      <t>ム</t>
    </rPh>
    <rPh sb="252" eb="254">
      <t>ケイエイ</t>
    </rPh>
    <rPh sb="254" eb="256">
      <t>センリャク</t>
    </rPh>
    <rPh sb="257" eb="259">
      <t>サクテイ</t>
    </rPh>
    <rPh sb="261" eb="264">
      <t>ケイカクテキ</t>
    </rPh>
    <rPh sb="265" eb="267">
      <t>カンロ</t>
    </rPh>
    <rPh sb="268" eb="270">
      <t>コウシン</t>
    </rPh>
    <rPh sb="271" eb="273">
      <t>テキセイ</t>
    </rPh>
    <rPh sb="274" eb="276">
      <t>リョウキン</t>
    </rPh>
    <rPh sb="276" eb="278">
      <t>セッテイ</t>
    </rPh>
    <rPh sb="278" eb="279">
      <t>トウ</t>
    </rPh>
    <rPh sb="280" eb="281">
      <t>ススケイエイケイカクトウサクテイ</t>
    </rPh>
    <phoneticPr fontId="4"/>
  </si>
  <si>
    <t>　「江刈地区水道整備事業」の実施により老朽化した施設・管路を更新したことで有収率の向上、突発的な漏水が減少した。しかし依然として慢性的な漏水が多くみられており対応に苦慮している状況である。
　今後は人口減少に伴う収益減、元利償還金のピーク、老朽化施設の早期改善に向けて、経営戦略を策定し水道事業経営の効率化や経営基盤の強化を図り、健全で持続可能な事業経営を推進していきたい。</t>
    <rPh sb="2" eb="4">
      <t>エカリ</t>
    </rPh>
    <rPh sb="4" eb="6">
      <t>チク</t>
    </rPh>
    <rPh sb="6" eb="8">
      <t>スイドウ</t>
    </rPh>
    <rPh sb="8" eb="10">
      <t>セイビ</t>
    </rPh>
    <rPh sb="10" eb="12">
      <t>ジギョウ</t>
    </rPh>
    <rPh sb="14" eb="16">
      <t>ジッシ</t>
    </rPh>
    <rPh sb="19" eb="22">
      <t>ロウキュウカ</t>
    </rPh>
    <rPh sb="24" eb="26">
      <t>シセツ</t>
    </rPh>
    <rPh sb="27" eb="29">
      <t>カンロ</t>
    </rPh>
    <rPh sb="30" eb="32">
      <t>コウシン</t>
    </rPh>
    <rPh sb="37" eb="40">
      <t>ユウシュウリツ</t>
    </rPh>
    <rPh sb="41" eb="43">
      <t>コウジョウ</t>
    </rPh>
    <rPh sb="44" eb="47">
      <t>トッパツテキ</t>
    </rPh>
    <rPh sb="48" eb="50">
      <t>ロウスイ</t>
    </rPh>
    <rPh sb="51" eb="53">
      <t>ゲンショウ</t>
    </rPh>
    <rPh sb="59" eb="61">
      <t>イゼン</t>
    </rPh>
    <rPh sb="64" eb="66">
      <t>マンセイ</t>
    </rPh>
    <rPh sb="66" eb="67">
      <t>テキ</t>
    </rPh>
    <rPh sb="68" eb="70">
      <t>ロウスイ</t>
    </rPh>
    <rPh sb="71" eb="72">
      <t>オオ</t>
    </rPh>
    <rPh sb="79" eb="81">
      <t>タイオウ</t>
    </rPh>
    <rPh sb="82" eb="84">
      <t>クリョ</t>
    </rPh>
    <rPh sb="88" eb="90">
      <t>ジョウキョウ</t>
    </rPh>
    <rPh sb="96" eb="98">
      <t>コンゴ</t>
    </rPh>
    <rPh sb="99" eb="101">
      <t>ジンコウ</t>
    </rPh>
    <rPh sb="101" eb="103">
      <t>ゲンショウ</t>
    </rPh>
    <rPh sb="104" eb="105">
      <t>トモナ</t>
    </rPh>
    <rPh sb="106" eb="108">
      <t>シュウエキ</t>
    </rPh>
    <rPh sb="108" eb="109">
      <t>ゲン</t>
    </rPh>
    <rPh sb="110" eb="112">
      <t>ガンリ</t>
    </rPh>
    <rPh sb="112" eb="115">
      <t>ショウカンキン</t>
    </rPh>
    <rPh sb="120" eb="123">
      <t>ロウキュウカ</t>
    </rPh>
    <rPh sb="123" eb="125">
      <t>シセツ</t>
    </rPh>
    <rPh sb="126" eb="128">
      <t>ソウキ</t>
    </rPh>
    <rPh sb="128" eb="130">
      <t>カイゼン</t>
    </rPh>
    <rPh sb="131" eb="132">
      <t>ム</t>
    </rPh>
    <rPh sb="143" eb="145">
      <t>スイドウ</t>
    </rPh>
    <rPh sb="145" eb="147">
      <t>ジギョウ</t>
    </rPh>
    <rPh sb="147" eb="149">
      <t>ケイエイ</t>
    </rPh>
    <rPh sb="150" eb="153">
      <t>コウリツカ</t>
    </rPh>
    <rPh sb="154" eb="156">
      <t>ケイエイ</t>
    </rPh>
    <rPh sb="156" eb="158">
      <t>キバン</t>
    </rPh>
    <rPh sb="159" eb="161">
      <t>キョウカ</t>
    </rPh>
    <rPh sb="162" eb="163">
      <t>ハカ</t>
    </rPh>
    <rPh sb="165" eb="167">
      <t>ケンゼン</t>
    </rPh>
    <rPh sb="168" eb="170">
      <t>ジゾク</t>
    </rPh>
    <rPh sb="170" eb="172">
      <t>カノウ</t>
    </rPh>
    <rPh sb="173" eb="175">
      <t>ジギョウ</t>
    </rPh>
    <rPh sb="175" eb="177">
      <t>ケイエイ</t>
    </rPh>
    <rPh sb="178" eb="180">
      <t>スイシン</t>
    </rPh>
    <phoneticPr fontId="4"/>
  </si>
  <si>
    <t>　当町の旧簡易水道は7つ存在しており、多くの施設や管路で老朽化が著しく進行している。また漏水箇所不特定の慢性的な漏水が多くみられており、施設や管路の更新が喫緊の課題となっている。
　管路更新率が平均値より高い数値となっているのは平成25年度から実施している「江刈地区水道整備事業」が要因となっている。</t>
    <rPh sb="1" eb="3">
      <t>トウチョウ</t>
    </rPh>
    <rPh sb="4" eb="5">
      <t>キュウ</t>
    </rPh>
    <rPh sb="5" eb="7">
      <t>カンイ</t>
    </rPh>
    <rPh sb="7" eb="9">
      <t>スイドウ</t>
    </rPh>
    <rPh sb="12" eb="14">
      <t>ソンザイ</t>
    </rPh>
    <rPh sb="19" eb="20">
      <t>オオ</t>
    </rPh>
    <rPh sb="22" eb="24">
      <t>シセツ</t>
    </rPh>
    <rPh sb="25" eb="27">
      <t>カンロ</t>
    </rPh>
    <rPh sb="28" eb="31">
      <t>ロウキュウカ</t>
    </rPh>
    <rPh sb="32" eb="33">
      <t>イチジル</t>
    </rPh>
    <rPh sb="35" eb="37">
      <t>シンコウ</t>
    </rPh>
    <rPh sb="44" eb="46">
      <t>ロウスイ</t>
    </rPh>
    <rPh sb="46" eb="48">
      <t>カショ</t>
    </rPh>
    <rPh sb="48" eb="51">
      <t>フトクテイ</t>
    </rPh>
    <rPh sb="52" eb="55">
      <t>マンセイテキ</t>
    </rPh>
    <rPh sb="56" eb="58">
      <t>ロウスイ</t>
    </rPh>
    <rPh sb="59" eb="60">
      <t>オオ</t>
    </rPh>
    <rPh sb="68" eb="70">
      <t>シセツ</t>
    </rPh>
    <rPh sb="71" eb="73">
      <t>カンロ</t>
    </rPh>
    <rPh sb="74" eb="76">
      <t>コウシン</t>
    </rPh>
    <rPh sb="77" eb="79">
      <t>キッキン</t>
    </rPh>
    <rPh sb="80" eb="82">
      <t>カダイ</t>
    </rPh>
    <rPh sb="97" eb="100">
      <t>ヘイキンチ</t>
    </rPh>
    <rPh sb="104" eb="106">
      <t>スウチ</t>
    </rPh>
    <rPh sb="114" eb="116">
      <t>ヘイセイ</t>
    </rPh>
    <rPh sb="118" eb="119">
      <t>ネン</t>
    </rPh>
    <rPh sb="119" eb="120">
      <t>ド</t>
    </rPh>
    <rPh sb="122" eb="124">
      <t>ジッシ</t>
    </rPh>
    <rPh sb="129" eb="131">
      <t>エカリ</t>
    </rPh>
    <rPh sb="131" eb="133">
      <t>チク</t>
    </rPh>
    <rPh sb="133" eb="135">
      <t>スイドウ</t>
    </rPh>
    <rPh sb="135" eb="137">
      <t>セイビ</t>
    </rPh>
    <rPh sb="137" eb="139">
      <t>ジギョウ</t>
    </rPh>
    <rPh sb="141" eb="143">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</si>
</sst>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7.26</c:v>
                </c:pt>
                <c:pt idx="4">
                  <c:v>8.08</c:v>
                </c:pt>
              </c:numCache>
            </c:numRef>
          </c:val>
          <c:extLst>
            <c:ext xmlns:c16="http://schemas.microsoft.com/office/drawing/2014/chart" uri="{C3380CC4-5D6E-409C-BE32-E72D297353CC}">
              <c16:uniqueId val="{00000000-B97D-43BB-9C1C-C6DC8AF4A31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0.44</c:v>
                </c:pt>
                <c:pt idx="4">
                  <c:v>0.52</c:v>
                </c:pt>
              </c:numCache>
            </c:numRef>
          </c:val>
          <c:smooth val="0"/>
          <c:extLst>
            <c:ext xmlns:c16="http://schemas.microsoft.com/office/drawing/2014/chart" uri="{C3380CC4-5D6E-409C-BE32-E72D297353CC}">
              <c16:uniqueId val="{00000001-B97D-43BB-9C1C-C6DC8AF4A31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0</c:v>
                </c:pt>
                <c:pt idx="3">
                  <c:v>68.790000000000006</c:v>
                </c:pt>
                <c:pt idx="4">
                  <c:v>62.18</c:v>
                </c:pt>
              </c:numCache>
            </c:numRef>
          </c:val>
          <c:extLst>
            <c:ext xmlns:c16="http://schemas.microsoft.com/office/drawing/2014/chart" uri="{C3380CC4-5D6E-409C-BE32-E72D297353CC}">
              <c16:uniqueId val="{00000000-0DFA-43F3-A33A-FA3B03BDFCD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50.24</c:v>
                </c:pt>
                <c:pt idx="4">
                  <c:v>50.29</c:v>
                </c:pt>
              </c:numCache>
            </c:numRef>
          </c:val>
          <c:smooth val="0"/>
          <c:extLst>
            <c:ext xmlns:c16="http://schemas.microsoft.com/office/drawing/2014/chart" uri="{C3380CC4-5D6E-409C-BE32-E72D297353CC}">
              <c16:uniqueId val="{00000001-0DFA-43F3-A33A-FA3B03BDFCD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0</c:v>
                </c:pt>
                <c:pt idx="3">
                  <c:v>50.17</c:v>
                </c:pt>
                <c:pt idx="4">
                  <c:v>54.89</c:v>
                </c:pt>
              </c:numCache>
            </c:numRef>
          </c:val>
          <c:extLst>
            <c:ext xmlns:c16="http://schemas.microsoft.com/office/drawing/2014/chart" uri="{C3380CC4-5D6E-409C-BE32-E72D297353CC}">
              <c16:uniqueId val="{00000000-54EE-46D4-8A20-049A4C0CDDB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78.650000000000006</c:v>
                </c:pt>
                <c:pt idx="4">
                  <c:v>77.73</c:v>
                </c:pt>
              </c:numCache>
            </c:numRef>
          </c:val>
          <c:smooth val="0"/>
          <c:extLst>
            <c:ext xmlns:c16="http://schemas.microsoft.com/office/drawing/2014/chart" uri="{C3380CC4-5D6E-409C-BE32-E72D297353CC}">
              <c16:uniqueId val="{00000001-54EE-46D4-8A20-049A4C0CDDB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0</c:v>
                </c:pt>
                <c:pt idx="3">
                  <c:v>81.349999999999994</c:v>
                </c:pt>
                <c:pt idx="4">
                  <c:v>78.28</c:v>
                </c:pt>
              </c:numCache>
            </c:numRef>
          </c:val>
          <c:extLst>
            <c:ext xmlns:c16="http://schemas.microsoft.com/office/drawing/2014/chart" uri="{C3380CC4-5D6E-409C-BE32-E72D297353CC}">
              <c16:uniqueId val="{00000000-80F7-4DC2-AE51-7154FB812DE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104.47</c:v>
                </c:pt>
                <c:pt idx="4">
                  <c:v>103.81</c:v>
                </c:pt>
              </c:numCache>
            </c:numRef>
          </c:val>
          <c:smooth val="0"/>
          <c:extLst>
            <c:ext xmlns:c16="http://schemas.microsoft.com/office/drawing/2014/chart" uri="{C3380CC4-5D6E-409C-BE32-E72D297353CC}">
              <c16:uniqueId val="{00000001-80F7-4DC2-AE51-7154FB812DE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0</c:v>
                </c:pt>
                <c:pt idx="3">
                  <c:v>2.84</c:v>
                </c:pt>
                <c:pt idx="4">
                  <c:v>5.05</c:v>
                </c:pt>
              </c:numCache>
            </c:numRef>
          </c:val>
          <c:extLst>
            <c:ext xmlns:c16="http://schemas.microsoft.com/office/drawing/2014/chart" uri="{C3380CC4-5D6E-409C-BE32-E72D297353CC}">
              <c16:uniqueId val="{00000000-2306-4E8A-A31E-499D79556C3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45.14</c:v>
                </c:pt>
                <c:pt idx="4">
                  <c:v>45.85</c:v>
                </c:pt>
              </c:numCache>
            </c:numRef>
          </c:val>
          <c:smooth val="0"/>
          <c:extLst>
            <c:ext xmlns:c16="http://schemas.microsoft.com/office/drawing/2014/chart" uri="{C3380CC4-5D6E-409C-BE32-E72D297353CC}">
              <c16:uniqueId val="{00000001-2306-4E8A-A31E-499D79556C3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5.62</c:v>
                </c:pt>
                <c:pt idx="4">
                  <c:v>6.52</c:v>
                </c:pt>
              </c:numCache>
            </c:numRef>
          </c:val>
          <c:extLst>
            <c:ext xmlns:c16="http://schemas.microsoft.com/office/drawing/2014/chart" uri="{C3380CC4-5D6E-409C-BE32-E72D297353CC}">
              <c16:uniqueId val="{00000000-1B51-4C84-8B02-CA11EA0E2FF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13.58</c:v>
                </c:pt>
                <c:pt idx="4">
                  <c:v>14.13</c:v>
                </c:pt>
              </c:numCache>
            </c:numRef>
          </c:val>
          <c:smooth val="0"/>
          <c:extLst>
            <c:ext xmlns:c16="http://schemas.microsoft.com/office/drawing/2014/chart" uri="{C3380CC4-5D6E-409C-BE32-E72D297353CC}">
              <c16:uniqueId val="{00000001-1B51-4C84-8B02-CA11EA0E2FF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33.93</c:v>
                </c:pt>
                <c:pt idx="4">
                  <c:v>70.069999999999993</c:v>
                </c:pt>
              </c:numCache>
            </c:numRef>
          </c:val>
          <c:extLst>
            <c:ext xmlns:c16="http://schemas.microsoft.com/office/drawing/2014/chart" uri="{C3380CC4-5D6E-409C-BE32-E72D297353CC}">
              <c16:uniqueId val="{00000000-49E0-4064-90AE-BF44B7658DD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16.399999999999999</c:v>
                </c:pt>
                <c:pt idx="4">
                  <c:v>25.66</c:v>
                </c:pt>
              </c:numCache>
            </c:numRef>
          </c:val>
          <c:smooth val="0"/>
          <c:extLst>
            <c:ext xmlns:c16="http://schemas.microsoft.com/office/drawing/2014/chart" uri="{C3380CC4-5D6E-409C-BE32-E72D297353CC}">
              <c16:uniqueId val="{00000001-49E0-4064-90AE-BF44B7658DD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0</c:v>
                </c:pt>
                <c:pt idx="3">
                  <c:v>211.41</c:v>
                </c:pt>
                <c:pt idx="4">
                  <c:v>227.43</c:v>
                </c:pt>
              </c:numCache>
            </c:numRef>
          </c:val>
          <c:extLst>
            <c:ext xmlns:c16="http://schemas.microsoft.com/office/drawing/2014/chart" uri="{C3380CC4-5D6E-409C-BE32-E72D297353CC}">
              <c16:uniqueId val="{00000000-486F-4943-8C0A-A0FA2133F6C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293.23</c:v>
                </c:pt>
                <c:pt idx="4">
                  <c:v>300.14</c:v>
                </c:pt>
              </c:numCache>
            </c:numRef>
          </c:val>
          <c:smooth val="0"/>
          <c:extLst>
            <c:ext xmlns:c16="http://schemas.microsoft.com/office/drawing/2014/chart" uri="{C3380CC4-5D6E-409C-BE32-E72D297353CC}">
              <c16:uniqueId val="{00000001-486F-4943-8C0A-A0FA2133F6C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1458.45</c:v>
                </c:pt>
                <c:pt idx="4">
                  <c:v>1584.85</c:v>
                </c:pt>
              </c:numCache>
            </c:numRef>
          </c:val>
          <c:extLst>
            <c:ext xmlns:c16="http://schemas.microsoft.com/office/drawing/2014/chart" uri="{C3380CC4-5D6E-409C-BE32-E72D297353CC}">
              <c16:uniqueId val="{00000000-DC97-425B-9C50-883DE51CF28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542.29999999999995</c:v>
                </c:pt>
                <c:pt idx="4">
                  <c:v>566.65</c:v>
                </c:pt>
              </c:numCache>
            </c:numRef>
          </c:val>
          <c:smooth val="0"/>
          <c:extLst>
            <c:ext xmlns:c16="http://schemas.microsoft.com/office/drawing/2014/chart" uri="{C3380CC4-5D6E-409C-BE32-E72D297353CC}">
              <c16:uniqueId val="{00000001-DC97-425B-9C50-883DE51CF28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0</c:v>
                </c:pt>
                <c:pt idx="3">
                  <c:v>63.79</c:v>
                </c:pt>
                <c:pt idx="4">
                  <c:v>66.36</c:v>
                </c:pt>
              </c:numCache>
            </c:numRef>
          </c:val>
          <c:extLst>
            <c:ext xmlns:c16="http://schemas.microsoft.com/office/drawing/2014/chart" uri="{C3380CC4-5D6E-409C-BE32-E72D297353CC}">
              <c16:uniqueId val="{00000000-35F7-4075-B8CA-D41EC5CB108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87.51</c:v>
                </c:pt>
                <c:pt idx="4">
                  <c:v>84.77</c:v>
                </c:pt>
              </c:numCache>
            </c:numRef>
          </c:val>
          <c:smooth val="0"/>
          <c:extLst>
            <c:ext xmlns:c16="http://schemas.microsoft.com/office/drawing/2014/chart" uri="{C3380CC4-5D6E-409C-BE32-E72D297353CC}">
              <c16:uniqueId val="{00000001-35F7-4075-B8CA-D41EC5CB108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0</c:v>
                </c:pt>
                <c:pt idx="3">
                  <c:v>281.70999999999998</c:v>
                </c:pt>
                <c:pt idx="4">
                  <c:v>294.13</c:v>
                </c:pt>
              </c:numCache>
            </c:numRef>
          </c:val>
          <c:extLst>
            <c:ext xmlns:c16="http://schemas.microsoft.com/office/drawing/2014/chart" uri="{C3380CC4-5D6E-409C-BE32-E72D297353CC}">
              <c16:uniqueId val="{00000000-9FFF-4B3D-B13F-38C1598FCDE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218.42</c:v>
                </c:pt>
                <c:pt idx="4">
                  <c:v>227.27</c:v>
                </c:pt>
              </c:numCache>
            </c:numRef>
          </c:val>
          <c:smooth val="0"/>
          <c:extLst>
            <c:ext xmlns:c16="http://schemas.microsoft.com/office/drawing/2014/chart" uri="{C3380CC4-5D6E-409C-BE32-E72D297353CC}">
              <c16:uniqueId val="{00000001-9FFF-4B3D-B13F-38C1598FCDE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岩手県　葛巻町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6203</v>
      </c>
      <c r="AM8" s="70"/>
      <c r="AN8" s="70"/>
      <c r="AO8" s="70"/>
      <c r="AP8" s="70"/>
      <c r="AQ8" s="70"/>
      <c r="AR8" s="70"/>
      <c r="AS8" s="70"/>
      <c r="AT8" s="66">
        <f>データ!$S$6</f>
        <v>434.96</v>
      </c>
      <c r="AU8" s="67"/>
      <c r="AV8" s="67"/>
      <c r="AW8" s="67"/>
      <c r="AX8" s="67"/>
      <c r="AY8" s="67"/>
      <c r="AZ8" s="67"/>
      <c r="BA8" s="67"/>
      <c r="BB8" s="69">
        <f>データ!$T$6</f>
        <v>14.26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51.22</v>
      </c>
      <c r="J10" s="67"/>
      <c r="K10" s="67"/>
      <c r="L10" s="67"/>
      <c r="M10" s="67"/>
      <c r="N10" s="67"/>
      <c r="O10" s="68"/>
      <c r="P10" s="69">
        <f>データ!$P$6</f>
        <v>94.12</v>
      </c>
      <c r="Q10" s="69"/>
      <c r="R10" s="69"/>
      <c r="S10" s="69"/>
      <c r="T10" s="69"/>
      <c r="U10" s="69"/>
      <c r="V10" s="69"/>
      <c r="W10" s="70">
        <f>データ!$Q$6</f>
        <v>3368</v>
      </c>
      <c r="X10" s="70"/>
      <c r="Y10" s="70"/>
      <c r="Z10" s="70"/>
      <c r="AA10" s="70"/>
      <c r="AB10" s="70"/>
      <c r="AC10" s="70"/>
      <c r="AD10" s="2"/>
      <c r="AE10" s="2"/>
      <c r="AF10" s="2"/>
      <c r="AG10" s="2"/>
      <c r="AH10" s="4"/>
      <c r="AI10" s="4"/>
      <c r="AJ10" s="4"/>
      <c r="AK10" s="4"/>
      <c r="AL10" s="70">
        <f>データ!$U$6</f>
        <v>5774</v>
      </c>
      <c r="AM10" s="70"/>
      <c r="AN10" s="70"/>
      <c r="AO10" s="70"/>
      <c r="AP10" s="70"/>
      <c r="AQ10" s="70"/>
      <c r="AR10" s="70"/>
      <c r="AS10" s="70"/>
      <c r="AT10" s="66">
        <f>データ!$V$6</f>
        <v>34.369999999999997</v>
      </c>
      <c r="AU10" s="67"/>
      <c r="AV10" s="67"/>
      <c r="AW10" s="67"/>
      <c r="AX10" s="67"/>
      <c r="AY10" s="67"/>
      <c r="AZ10" s="67"/>
      <c r="BA10" s="67"/>
      <c r="BB10" s="69">
        <f>データ!$W$6</f>
        <v>168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54JSUGFIIRS15lqq/01ym6qhTI/IoTJZeRRT5Dle3GtcvFDxXXJyzMrMrLOWjMqjk5ICB3jlG5gESa9njBAxlQ==" saltValue="3avGb9MUFJUHXfYvyTO38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33022</v>
      </c>
      <c r="D6" s="34">
        <f t="shared" si="3"/>
        <v>46</v>
      </c>
      <c r="E6" s="34">
        <f t="shared" si="3"/>
        <v>1</v>
      </c>
      <c r="F6" s="34">
        <f t="shared" si="3"/>
        <v>0</v>
      </c>
      <c r="G6" s="34">
        <f t="shared" si="3"/>
        <v>1</v>
      </c>
      <c r="H6" s="34" t="str">
        <f t="shared" si="3"/>
        <v>岩手県　葛巻町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51.22</v>
      </c>
      <c r="P6" s="35">
        <f t="shared" si="3"/>
        <v>94.12</v>
      </c>
      <c r="Q6" s="35">
        <f t="shared" si="3"/>
        <v>3368</v>
      </c>
      <c r="R6" s="35">
        <f t="shared" si="3"/>
        <v>6203</v>
      </c>
      <c r="S6" s="35">
        <f t="shared" si="3"/>
        <v>434.96</v>
      </c>
      <c r="T6" s="35">
        <f t="shared" si="3"/>
        <v>14.26</v>
      </c>
      <c r="U6" s="35">
        <f t="shared" si="3"/>
        <v>5774</v>
      </c>
      <c r="V6" s="35">
        <f t="shared" si="3"/>
        <v>34.369999999999997</v>
      </c>
      <c r="W6" s="35">
        <f t="shared" si="3"/>
        <v>168</v>
      </c>
      <c r="X6" s="36" t="str">
        <f>IF(X7="",NA(),X7)</f>
        <v>-</v>
      </c>
      <c r="Y6" s="36" t="str">
        <f t="shared" ref="Y6:AG6" si="4">IF(Y7="",NA(),Y7)</f>
        <v>-</v>
      </c>
      <c r="Z6" s="36" t="str">
        <f t="shared" si="4"/>
        <v>-</v>
      </c>
      <c r="AA6" s="36">
        <f t="shared" si="4"/>
        <v>81.349999999999994</v>
      </c>
      <c r="AB6" s="36">
        <f t="shared" si="4"/>
        <v>78.28</v>
      </c>
      <c r="AC6" s="36" t="str">
        <f t="shared" si="4"/>
        <v>-</v>
      </c>
      <c r="AD6" s="36" t="str">
        <f t="shared" si="4"/>
        <v>-</v>
      </c>
      <c r="AE6" s="36" t="str">
        <f t="shared" si="4"/>
        <v>-</v>
      </c>
      <c r="AF6" s="36">
        <f t="shared" si="4"/>
        <v>104.47</v>
      </c>
      <c r="AG6" s="36">
        <f t="shared" si="4"/>
        <v>103.81</v>
      </c>
      <c r="AH6" s="35" t="str">
        <f>IF(AH7="","",IF(AH7="-","【-】","【"&amp;SUBSTITUTE(TEXT(AH7,"#,##0.00"),"-","△")&amp;"】"))</f>
        <v>【112.83】</v>
      </c>
      <c r="AI6" s="36" t="str">
        <f>IF(AI7="",NA(),AI7)</f>
        <v>-</v>
      </c>
      <c r="AJ6" s="36" t="str">
        <f t="shared" ref="AJ6:AR6" si="5">IF(AJ7="",NA(),AJ7)</f>
        <v>-</v>
      </c>
      <c r="AK6" s="36" t="str">
        <f t="shared" si="5"/>
        <v>-</v>
      </c>
      <c r="AL6" s="36">
        <f t="shared" si="5"/>
        <v>33.93</v>
      </c>
      <c r="AM6" s="36">
        <f t="shared" si="5"/>
        <v>70.069999999999993</v>
      </c>
      <c r="AN6" s="36" t="str">
        <f t="shared" si="5"/>
        <v>-</v>
      </c>
      <c r="AO6" s="36" t="str">
        <f t="shared" si="5"/>
        <v>-</v>
      </c>
      <c r="AP6" s="36" t="str">
        <f t="shared" si="5"/>
        <v>-</v>
      </c>
      <c r="AQ6" s="36">
        <f t="shared" si="5"/>
        <v>16.399999999999999</v>
      </c>
      <c r="AR6" s="36">
        <f t="shared" si="5"/>
        <v>25.66</v>
      </c>
      <c r="AS6" s="35" t="str">
        <f>IF(AS7="","",IF(AS7="-","【-】","【"&amp;SUBSTITUTE(TEXT(AS7,"#,##0.00"),"-","△")&amp;"】"))</f>
        <v>【1.05】</v>
      </c>
      <c r="AT6" s="36" t="str">
        <f>IF(AT7="",NA(),AT7)</f>
        <v>-</v>
      </c>
      <c r="AU6" s="36" t="str">
        <f t="shared" ref="AU6:BC6" si="6">IF(AU7="",NA(),AU7)</f>
        <v>-</v>
      </c>
      <c r="AV6" s="36" t="str">
        <f t="shared" si="6"/>
        <v>-</v>
      </c>
      <c r="AW6" s="36">
        <f t="shared" si="6"/>
        <v>211.41</v>
      </c>
      <c r="AX6" s="36">
        <f t="shared" si="6"/>
        <v>227.43</v>
      </c>
      <c r="AY6" s="36" t="str">
        <f t="shared" si="6"/>
        <v>-</v>
      </c>
      <c r="AZ6" s="36" t="str">
        <f t="shared" si="6"/>
        <v>-</v>
      </c>
      <c r="BA6" s="36" t="str">
        <f t="shared" si="6"/>
        <v>-</v>
      </c>
      <c r="BB6" s="36">
        <f t="shared" si="6"/>
        <v>293.23</v>
      </c>
      <c r="BC6" s="36">
        <f t="shared" si="6"/>
        <v>300.14</v>
      </c>
      <c r="BD6" s="35" t="str">
        <f>IF(BD7="","",IF(BD7="-","【-】","【"&amp;SUBSTITUTE(TEXT(BD7,"#,##0.00"),"-","△")&amp;"】"))</f>
        <v>【261.93】</v>
      </c>
      <c r="BE6" s="36" t="str">
        <f>IF(BE7="",NA(),BE7)</f>
        <v>-</v>
      </c>
      <c r="BF6" s="36" t="str">
        <f t="shared" ref="BF6:BN6" si="7">IF(BF7="",NA(),BF7)</f>
        <v>-</v>
      </c>
      <c r="BG6" s="36" t="str">
        <f t="shared" si="7"/>
        <v>-</v>
      </c>
      <c r="BH6" s="36">
        <f t="shared" si="7"/>
        <v>1458.45</v>
      </c>
      <c r="BI6" s="36">
        <f t="shared" si="7"/>
        <v>1584.85</v>
      </c>
      <c r="BJ6" s="36" t="str">
        <f t="shared" si="7"/>
        <v>-</v>
      </c>
      <c r="BK6" s="36" t="str">
        <f t="shared" si="7"/>
        <v>-</v>
      </c>
      <c r="BL6" s="36" t="str">
        <f t="shared" si="7"/>
        <v>-</v>
      </c>
      <c r="BM6" s="36">
        <f t="shared" si="7"/>
        <v>542.29999999999995</v>
      </c>
      <c r="BN6" s="36">
        <f t="shared" si="7"/>
        <v>566.65</v>
      </c>
      <c r="BO6" s="35" t="str">
        <f>IF(BO7="","",IF(BO7="-","【-】","【"&amp;SUBSTITUTE(TEXT(BO7,"#,##0.00"),"-","△")&amp;"】"))</f>
        <v>【270.46】</v>
      </c>
      <c r="BP6" s="36" t="str">
        <f>IF(BP7="",NA(),BP7)</f>
        <v>-</v>
      </c>
      <c r="BQ6" s="36" t="str">
        <f t="shared" ref="BQ6:BY6" si="8">IF(BQ7="",NA(),BQ7)</f>
        <v>-</v>
      </c>
      <c r="BR6" s="36" t="str">
        <f t="shared" si="8"/>
        <v>-</v>
      </c>
      <c r="BS6" s="36">
        <f t="shared" si="8"/>
        <v>63.79</v>
      </c>
      <c r="BT6" s="36">
        <f t="shared" si="8"/>
        <v>66.36</v>
      </c>
      <c r="BU6" s="36" t="str">
        <f t="shared" si="8"/>
        <v>-</v>
      </c>
      <c r="BV6" s="36" t="str">
        <f t="shared" si="8"/>
        <v>-</v>
      </c>
      <c r="BW6" s="36" t="str">
        <f t="shared" si="8"/>
        <v>-</v>
      </c>
      <c r="BX6" s="36">
        <f t="shared" si="8"/>
        <v>87.51</v>
      </c>
      <c r="BY6" s="36">
        <f t="shared" si="8"/>
        <v>84.77</v>
      </c>
      <c r="BZ6" s="35" t="str">
        <f>IF(BZ7="","",IF(BZ7="-","【-】","【"&amp;SUBSTITUTE(TEXT(BZ7,"#,##0.00"),"-","△")&amp;"】"))</f>
        <v>【103.91】</v>
      </c>
      <c r="CA6" s="36" t="str">
        <f>IF(CA7="",NA(),CA7)</f>
        <v>-</v>
      </c>
      <c r="CB6" s="36" t="str">
        <f t="shared" ref="CB6:CJ6" si="9">IF(CB7="",NA(),CB7)</f>
        <v>-</v>
      </c>
      <c r="CC6" s="36" t="str">
        <f t="shared" si="9"/>
        <v>-</v>
      </c>
      <c r="CD6" s="36">
        <f t="shared" si="9"/>
        <v>281.70999999999998</v>
      </c>
      <c r="CE6" s="36">
        <f t="shared" si="9"/>
        <v>294.13</v>
      </c>
      <c r="CF6" s="36" t="str">
        <f t="shared" si="9"/>
        <v>-</v>
      </c>
      <c r="CG6" s="36" t="str">
        <f t="shared" si="9"/>
        <v>-</v>
      </c>
      <c r="CH6" s="36" t="str">
        <f t="shared" si="9"/>
        <v>-</v>
      </c>
      <c r="CI6" s="36">
        <f t="shared" si="9"/>
        <v>218.42</v>
      </c>
      <c r="CJ6" s="36">
        <f t="shared" si="9"/>
        <v>227.27</v>
      </c>
      <c r="CK6" s="35" t="str">
        <f>IF(CK7="","",IF(CK7="-","【-】","【"&amp;SUBSTITUTE(TEXT(CK7,"#,##0.00"),"-","△")&amp;"】"))</f>
        <v>【167.11】</v>
      </c>
      <c r="CL6" s="36" t="str">
        <f>IF(CL7="",NA(),CL7)</f>
        <v>-</v>
      </c>
      <c r="CM6" s="36" t="str">
        <f t="shared" ref="CM6:CU6" si="10">IF(CM7="",NA(),CM7)</f>
        <v>-</v>
      </c>
      <c r="CN6" s="36" t="str">
        <f t="shared" si="10"/>
        <v>-</v>
      </c>
      <c r="CO6" s="36">
        <f t="shared" si="10"/>
        <v>68.790000000000006</v>
      </c>
      <c r="CP6" s="36">
        <f t="shared" si="10"/>
        <v>62.18</v>
      </c>
      <c r="CQ6" s="36" t="str">
        <f t="shared" si="10"/>
        <v>-</v>
      </c>
      <c r="CR6" s="36" t="str">
        <f t="shared" si="10"/>
        <v>-</v>
      </c>
      <c r="CS6" s="36" t="str">
        <f t="shared" si="10"/>
        <v>-</v>
      </c>
      <c r="CT6" s="36">
        <f t="shared" si="10"/>
        <v>50.24</v>
      </c>
      <c r="CU6" s="36">
        <f t="shared" si="10"/>
        <v>50.29</v>
      </c>
      <c r="CV6" s="35" t="str">
        <f>IF(CV7="","",IF(CV7="-","【-】","【"&amp;SUBSTITUTE(TEXT(CV7,"#,##0.00"),"-","△")&amp;"】"))</f>
        <v>【60.27】</v>
      </c>
      <c r="CW6" s="36" t="str">
        <f>IF(CW7="",NA(),CW7)</f>
        <v>-</v>
      </c>
      <c r="CX6" s="36" t="str">
        <f t="shared" ref="CX6:DF6" si="11">IF(CX7="",NA(),CX7)</f>
        <v>-</v>
      </c>
      <c r="CY6" s="36" t="str">
        <f t="shared" si="11"/>
        <v>-</v>
      </c>
      <c r="CZ6" s="36">
        <f t="shared" si="11"/>
        <v>50.17</v>
      </c>
      <c r="DA6" s="36">
        <f t="shared" si="11"/>
        <v>54.89</v>
      </c>
      <c r="DB6" s="36" t="str">
        <f t="shared" si="11"/>
        <v>-</v>
      </c>
      <c r="DC6" s="36" t="str">
        <f t="shared" si="11"/>
        <v>-</v>
      </c>
      <c r="DD6" s="36" t="str">
        <f t="shared" si="11"/>
        <v>-</v>
      </c>
      <c r="DE6" s="36">
        <f t="shared" si="11"/>
        <v>78.650000000000006</v>
      </c>
      <c r="DF6" s="36">
        <f t="shared" si="11"/>
        <v>77.73</v>
      </c>
      <c r="DG6" s="35" t="str">
        <f>IF(DG7="","",IF(DG7="-","【-】","【"&amp;SUBSTITUTE(TEXT(DG7,"#,##0.00"),"-","△")&amp;"】"))</f>
        <v>【89.92】</v>
      </c>
      <c r="DH6" s="36" t="str">
        <f>IF(DH7="",NA(),DH7)</f>
        <v>-</v>
      </c>
      <c r="DI6" s="36" t="str">
        <f t="shared" ref="DI6:DQ6" si="12">IF(DI7="",NA(),DI7)</f>
        <v>-</v>
      </c>
      <c r="DJ6" s="36" t="str">
        <f t="shared" si="12"/>
        <v>-</v>
      </c>
      <c r="DK6" s="36">
        <f t="shared" si="12"/>
        <v>2.84</v>
      </c>
      <c r="DL6" s="36">
        <f t="shared" si="12"/>
        <v>5.05</v>
      </c>
      <c r="DM6" s="36" t="str">
        <f t="shared" si="12"/>
        <v>-</v>
      </c>
      <c r="DN6" s="36" t="str">
        <f t="shared" si="12"/>
        <v>-</v>
      </c>
      <c r="DO6" s="36" t="str">
        <f t="shared" si="12"/>
        <v>-</v>
      </c>
      <c r="DP6" s="36">
        <f t="shared" si="12"/>
        <v>45.14</v>
      </c>
      <c r="DQ6" s="36">
        <f t="shared" si="12"/>
        <v>45.85</v>
      </c>
      <c r="DR6" s="35" t="str">
        <f>IF(DR7="","",IF(DR7="-","【-】","【"&amp;SUBSTITUTE(TEXT(DR7,"#,##0.00"),"-","△")&amp;"】"))</f>
        <v>【48.85】</v>
      </c>
      <c r="DS6" s="36" t="str">
        <f>IF(DS7="",NA(),DS7)</f>
        <v>-</v>
      </c>
      <c r="DT6" s="36" t="str">
        <f t="shared" ref="DT6:EB6" si="13">IF(DT7="",NA(),DT7)</f>
        <v>-</v>
      </c>
      <c r="DU6" s="36" t="str">
        <f t="shared" si="13"/>
        <v>-</v>
      </c>
      <c r="DV6" s="36">
        <f t="shared" si="13"/>
        <v>5.62</v>
      </c>
      <c r="DW6" s="36">
        <f t="shared" si="13"/>
        <v>6.52</v>
      </c>
      <c r="DX6" s="36" t="str">
        <f t="shared" si="13"/>
        <v>-</v>
      </c>
      <c r="DY6" s="36" t="str">
        <f t="shared" si="13"/>
        <v>-</v>
      </c>
      <c r="DZ6" s="36" t="str">
        <f t="shared" si="13"/>
        <v>-</v>
      </c>
      <c r="EA6" s="36">
        <f t="shared" si="13"/>
        <v>13.58</v>
      </c>
      <c r="EB6" s="36">
        <f t="shared" si="13"/>
        <v>14.13</v>
      </c>
      <c r="EC6" s="35" t="str">
        <f>IF(EC7="","",IF(EC7="-","【-】","【"&amp;SUBSTITUTE(TEXT(EC7,"#,##0.00"),"-","△")&amp;"】"))</f>
        <v>【17.80】</v>
      </c>
      <c r="ED6" s="36" t="str">
        <f>IF(ED7="",NA(),ED7)</f>
        <v>-</v>
      </c>
      <c r="EE6" s="36" t="str">
        <f t="shared" ref="EE6:EM6" si="14">IF(EE7="",NA(),EE7)</f>
        <v>-</v>
      </c>
      <c r="EF6" s="36" t="str">
        <f t="shared" si="14"/>
        <v>-</v>
      </c>
      <c r="EG6" s="36">
        <f t="shared" si="14"/>
        <v>7.26</v>
      </c>
      <c r="EH6" s="36">
        <f t="shared" si="14"/>
        <v>8.08</v>
      </c>
      <c r="EI6" s="36" t="str">
        <f t="shared" si="14"/>
        <v>-</v>
      </c>
      <c r="EJ6" s="36" t="str">
        <f t="shared" si="14"/>
        <v>-</v>
      </c>
      <c r="EK6" s="36" t="str">
        <f t="shared" si="14"/>
        <v>-</v>
      </c>
      <c r="EL6" s="36">
        <f t="shared" si="14"/>
        <v>0.44</v>
      </c>
      <c r="EM6" s="36">
        <f t="shared" si="14"/>
        <v>0.52</v>
      </c>
      <c r="EN6" s="35" t="str">
        <f>IF(EN7="","",IF(EN7="-","【-】","【"&amp;SUBSTITUTE(TEXT(EN7,"#,##0.00"),"-","△")&amp;"】"))</f>
        <v>【0.70】</v>
      </c>
    </row>
    <row r="7" spans="1:144" s="37" customFormat="1" x14ac:dyDescent="0.15">
      <c r="A7" s="29"/>
      <c r="B7" s="38">
        <v>2018</v>
      </c>
      <c r="C7" s="38">
        <v>33022</v>
      </c>
      <c r="D7" s="38">
        <v>46</v>
      </c>
      <c r="E7" s="38">
        <v>1</v>
      </c>
      <c r="F7" s="38">
        <v>0</v>
      </c>
      <c r="G7" s="38">
        <v>1</v>
      </c>
      <c r="H7" s="38" t="s">
        <v>93</v>
      </c>
      <c r="I7" s="38" t="s">
        <v>94</v>
      </c>
      <c r="J7" s="38" t="s">
        <v>95</v>
      </c>
      <c r="K7" s="38" t="s">
        <v>96</v>
      </c>
      <c r="L7" s="38" t="s">
        <v>97</v>
      </c>
      <c r="M7" s="38" t="s">
        <v>98</v>
      </c>
      <c r="N7" s="39" t="s">
        <v>99</v>
      </c>
      <c r="O7" s="39">
        <v>51.22</v>
      </c>
      <c r="P7" s="39">
        <v>94.12</v>
      </c>
      <c r="Q7" s="39">
        <v>3368</v>
      </c>
      <c r="R7" s="39">
        <v>6203</v>
      </c>
      <c r="S7" s="39">
        <v>434.96</v>
      </c>
      <c r="T7" s="39">
        <v>14.26</v>
      </c>
      <c r="U7" s="39">
        <v>5774</v>
      </c>
      <c r="V7" s="39">
        <v>34.369999999999997</v>
      </c>
      <c r="W7" s="39">
        <v>168</v>
      </c>
      <c r="X7" s="39" t="s">
        <v>99</v>
      </c>
      <c r="Y7" s="39" t="s">
        <v>99</v>
      </c>
      <c r="Z7" s="39" t="s">
        <v>99</v>
      </c>
      <c r="AA7" s="39">
        <v>81.349999999999994</v>
      </c>
      <c r="AB7" s="39">
        <v>78.28</v>
      </c>
      <c r="AC7" s="39" t="s">
        <v>99</v>
      </c>
      <c r="AD7" s="39" t="s">
        <v>99</v>
      </c>
      <c r="AE7" s="39" t="s">
        <v>99</v>
      </c>
      <c r="AF7" s="39">
        <v>104.47</v>
      </c>
      <c r="AG7" s="39">
        <v>103.81</v>
      </c>
      <c r="AH7" s="39">
        <v>112.83</v>
      </c>
      <c r="AI7" s="39" t="s">
        <v>99</v>
      </c>
      <c r="AJ7" s="39" t="s">
        <v>99</v>
      </c>
      <c r="AK7" s="39" t="s">
        <v>99</v>
      </c>
      <c r="AL7" s="39">
        <v>33.93</v>
      </c>
      <c r="AM7" s="39">
        <v>70.069999999999993</v>
      </c>
      <c r="AN7" s="39" t="s">
        <v>99</v>
      </c>
      <c r="AO7" s="39" t="s">
        <v>99</v>
      </c>
      <c r="AP7" s="39" t="s">
        <v>99</v>
      </c>
      <c r="AQ7" s="39">
        <v>16.399999999999999</v>
      </c>
      <c r="AR7" s="39">
        <v>25.66</v>
      </c>
      <c r="AS7" s="39">
        <v>1.05</v>
      </c>
      <c r="AT7" s="39" t="s">
        <v>99</v>
      </c>
      <c r="AU7" s="39" t="s">
        <v>99</v>
      </c>
      <c r="AV7" s="39" t="s">
        <v>99</v>
      </c>
      <c r="AW7" s="39">
        <v>211.41</v>
      </c>
      <c r="AX7" s="39">
        <v>227.43</v>
      </c>
      <c r="AY7" s="39" t="s">
        <v>99</v>
      </c>
      <c r="AZ7" s="39" t="s">
        <v>99</v>
      </c>
      <c r="BA7" s="39" t="s">
        <v>99</v>
      </c>
      <c r="BB7" s="39">
        <v>293.23</v>
      </c>
      <c r="BC7" s="39">
        <v>300.14</v>
      </c>
      <c r="BD7" s="39">
        <v>261.93</v>
      </c>
      <c r="BE7" s="39" t="s">
        <v>99</v>
      </c>
      <c r="BF7" s="39" t="s">
        <v>99</v>
      </c>
      <c r="BG7" s="39" t="s">
        <v>99</v>
      </c>
      <c r="BH7" s="39">
        <v>1458.45</v>
      </c>
      <c r="BI7" s="39">
        <v>1584.85</v>
      </c>
      <c r="BJ7" s="39" t="s">
        <v>99</v>
      </c>
      <c r="BK7" s="39" t="s">
        <v>99</v>
      </c>
      <c r="BL7" s="39" t="s">
        <v>99</v>
      </c>
      <c r="BM7" s="39">
        <v>542.29999999999995</v>
      </c>
      <c r="BN7" s="39">
        <v>566.65</v>
      </c>
      <c r="BO7" s="39">
        <v>270.45999999999998</v>
      </c>
      <c r="BP7" s="39" t="s">
        <v>99</v>
      </c>
      <c r="BQ7" s="39" t="s">
        <v>99</v>
      </c>
      <c r="BR7" s="39" t="s">
        <v>99</v>
      </c>
      <c r="BS7" s="39">
        <v>63.79</v>
      </c>
      <c r="BT7" s="39">
        <v>66.36</v>
      </c>
      <c r="BU7" s="39" t="s">
        <v>99</v>
      </c>
      <c r="BV7" s="39" t="s">
        <v>99</v>
      </c>
      <c r="BW7" s="39" t="s">
        <v>99</v>
      </c>
      <c r="BX7" s="39">
        <v>87.51</v>
      </c>
      <c r="BY7" s="39">
        <v>84.77</v>
      </c>
      <c r="BZ7" s="39">
        <v>103.91</v>
      </c>
      <c r="CA7" s="39" t="s">
        <v>99</v>
      </c>
      <c r="CB7" s="39" t="s">
        <v>99</v>
      </c>
      <c r="CC7" s="39" t="s">
        <v>99</v>
      </c>
      <c r="CD7" s="39">
        <v>281.70999999999998</v>
      </c>
      <c r="CE7" s="39">
        <v>294.13</v>
      </c>
      <c r="CF7" s="39" t="s">
        <v>99</v>
      </c>
      <c r="CG7" s="39" t="s">
        <v>99</v>
      </c>
      <c r="CH7" s="39" t="s">
        <v>99</v>
      </c>
      <c r="CI7" s="39">
        <v>218.42</v>
      </c>
      <c r="CJ7" s="39">
        <v>227.27</v>
      </c>
      <c r="CK7" s="39">
        <v>167.11</v>
      </c>
      <c r="CL7" s="39" t="s">
        <v>99</v>
      </c>
      <c r="CM7" s="39" t="s">
        <v>99</v>
      </c>
      <c r="CN7" s="39" t="s">
        <v>99</v>
      </c>
      <c r="CO7" s="39">
        <v>68.790000000000006</v>
      </c>
      <c r="CP7" s="39">
        <v>62.18</v>
      </c>
      <c r="CQ7" s="39" t="s">
        <v>99</v>
      </c>
      <c r="CR7" s="39" t="s">
        <v>99</v>
      </c>
      <c r="CS7" s="39" t="s">
        <v>99</v>
      </c>
      <c r="CT7" s="39">
        <v>50.24</v>
      </c>
      <c r="CU7" s="39">
        <v>50.29</v>
      </c>
      <c r="CV7" s="39">
        <v>60.27</v>
      </c>
      <c r="CW7" s="39" t="s">
        <v>99</v>
      </c>
      <c r="CX7" s="39" t="s">
        <v>99</v>
      </c>
      <c r="CY7" s="39" t="s">
        <v>99</v>
      </c>
      <c r="CZ7" s="39">
        <v>50.17</v>
      </c>
      <c r="DA7" s="39">
        <v>54.89</v>
      </c>
      <c r="DB7" s="39" t="s">
        <v>99</v>
      </c>
      <c r="DC7" s="39" t="s">
        <v>99</v>
      </c>
      <c r="DD7" s="39" t="s">
        <v>99</v>
      </c>
      <c r="DE7" s="39">
        <v>78.650000000000006</v>
      </c>
      <c r="DF7" s="39">
        <v>77.73</v>
      </c>
      <c r="DG7" s="39">
        <v>89.92</v>
      </c>
      <c r="DH7" s="39" t="s">
        <v>99</v>
      </c>
      <c r="DI7" s="39" t="s">
        <v>99</v>
      </c>
      <c r="DJ7" s="39" t="s">
        <v>99</v>
      </c>
      <c r="DK7" s="39">
        <v>2.84</v>
      </c>
      <c r="DL7" s="39">
        <v>5.05</v>
      </c>
      <c r="DM7" s="39" t="s">
        <v>99</v>
      </c>
      <c r="DN7" s="39" t="s">
        <v>99</v>
      </c>
      <c r="DO7" s="39" t="s">
        <v>99</v>
      </c>
      <c r="DP7" s="39">
        <v>45.14</v>
      </c>
      <c r="DQ7" s="39">
        <v>45.85</v>
      </c>
      <c r="DR7" s="39">
        <v>48.85</v>
      </c>
      <c r="DS7" s="39" t="s">
        <v>99</v>
      </c>
      <c r="DT7" s="39" t="s">
        <v>99</v>
      </c>
      <c r="DU7" s="39" t="s">
        <v>99</v>
      </c>
      <c r="DV7" s="39">
        <v>5.62</v>
      </c>
      <c r="DW7" s="39">
        <v>6.52</v>
      </c>
      <c r="DX7" s="39" t="s">
        <v>99</v>
      </c>
      <c r="DY7" s="39" t="s">
        <v>99</v>
      </c>
      <c r="DZ7" s="39" t="s">
        <v>99</v>
      </c>
      <c r="EA7" s="39">
        <v>13.58</v>
      </c>
      <c r="EB7" s="39">
        <v>14.13</v>
      </c>
      <c r="EC7" s="39">
        <v>17.8</v>
      </c>
      <c r="ED7" s="39" t="s">
        <v>99</v>
      </c>
      <c r="EE7" s="39" t="s">
        <v>99</v>
      </c>
      <c r="EF7" s="39" t="s">
        <v>99</v>
      </c>
      <c r="EG7" s="39">
        <v>7.26</v>
      </c>
      <c r="EH7" s="39">
        <v>8.08</v>
      </c>
      <c r="EI7" s="39" t="s">
        <v>99</v>
      </c>
      <c r="EJ7" s="39" t="s">
        <v>99</v>
      </c>
      <c r="EK7" s="39" t="s">
        <v>99</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2020-01-20T11:55:25Z</cp:lastPrinted>
  <dcterms:created xsi:type="dcterms:W3CDTF">2019-12-05T04:08:54Z</dcterms:created>
  <dcterms:modified xsi:type="dcterms:W3CDTF">2020-01-20T11:55:29Z</dcterms:modified>
  <cp:category/>
</cp:coreProperties>
</file>