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非共有\07建設水道\13上下水道\02 下水道\04 決算統計\H31年度\03 経営比較分析表\200111 公営企業に係る経営比較分析表（平成30年度決算）の分析等\16葛巻町\16葛巻町\【経営比較分析表】2018_033022_47_1718葛巻町\【経営比較分析表】2018_033022_47_1718\"/>
    </mc:Choice>
  </mc:AlternateContent>
  <workbookProtection workbookAlgorithmName="SHA-512" workbookHashValue="McKsrx97Bb1sRs6Otq/Vjnwjn+8eoH2ilj+LuftJ8N3Pcmzh5cyqIbTQatjApmYZbZOvrONwyY8zMPx8kZtagg==" workbookSaltValue="ghvjIbQaK0WWwLm0UL8F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<sst xmlns="http://schemas.openxmlformats.org/spreadsheetml/2006/main" count="228" uniqueCount="114">
  <si>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</si>
  <si>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</si>
  <si>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</si>
  <si>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</si>
  <si>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</si>
  <si>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</si>
  <si>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</si>
  <si>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</si>
  <si>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</si>
  <si>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</si>
  <si>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</si>
  <si>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</si>
  <si>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</si>
  <si>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</si>
  <si>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</si>
  <si>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</si>
  <si>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</si>
  <si>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</si>
  <si>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</si>
  <si>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</si>
  <si>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</si>
  <si>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</si>
  <si>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</si>
  <si>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</si>
  <si>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</si>
  <si>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</si>
  <si>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</si>
  <si>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</si>
  <si>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</si>
  <si>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</si>
  <si>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</si>
  <si>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</si>
  <si>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</si>
  <si>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</si>
  <si>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</si>
  <si>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</si>
  <si>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</si>
  <si>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</si>
  <si>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</si>
  <si>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</si>
  <si>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</si>
  <si>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</si>
  <si>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</si>
  <si>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</si>
  <si>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</si>
  <si>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</si>
  <si>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</si>
  <si>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</si>
  <si>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</si>
  <si>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</si>
  <si>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</si>
  <si>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</si>
  <si>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</si>
  <si>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</si>
  <si>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</si>
  <si>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</si>
  <si>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</si>
  <si>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</si>
  <si>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</si>
  <si>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</si>
  <si>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</si>
  <si>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</si>
  <si>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</si>
  <si>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</si>
  <si>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</si>
  <si>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</si>
  <si>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</si>
  <si>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</si>
  <si>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</si>
  <si>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</si>
  <si>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</si>
  <si>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</si>
  <si>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</si>
  <si>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</si>
  <si>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</si>
  <si>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</si>
  <si>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</si>
  <si>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</si>
  <si>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</si>
  <si>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</si>
  <si>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</si>
  <si>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</si>
  <si>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</si>
  <si>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</si>
  <si>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</si>
  <si>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</si>
  <si>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</si>
  <si>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</si>
  <si>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</si>
  <si>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</si>
  <si>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</si>
  <si>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</si>
  <si>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</si>
  <si>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</si>
  <si>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</si>
  <si>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</si>
  <si>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</si>
  <si>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</si>
  <si>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</si>
  <si>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</si>
  <si>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</si>
  <si>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</si>
  <si>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</si>
  <si>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</si>
  <si>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</si>
  <si>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</si>
  <si>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</si>
  <si>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</si>
  <si>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</si>
  <si>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</si>
  <si>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</si>
  <si>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当町の下水道事業（農業集落排水事業）を類似団体と比較すると、「施設利用率」及び「水洗化率」が低い数値となっている。
　「経費回収率」は、平成28年度以前は類似団体より低い状況であったが、平成29年度からは実質の使用料単価と適正な使用料単価（150円）がほぼ同じとなっており、類似団体と比較すると高い数値となったが、施設の老朽化に伴う不明水の流入が平成29年度より多くなっているため、適切な施設の維持管理が求められる。
　「施設利用率」は、処理区域内の人口減少もあり、類似団体と比較すると低い状況が続いている。改善には「水洗化率」の向上が必須である。特に施設利用率の向上は喫緊の課題となっているため、水洗化率の向上に一層努める必要がある。「水洗化率」は、町単独事業である水洗化普及支援事業等を活用し、年々少しづつではあるが上昇している。しかし、類似団体と比較すると低い数値となっているため、今後は更なる普及促進を図るための啓蒙活動を行う努力が必要である。
　「企業債残高体事業規模比率」は、建設改良等の工事を実施していないため、例年減少傾向にある。</t>
    <rPh sb="1" eb="3">
      <t>トウチョウ</t>
    </rPh>
    <rPh sb="4" eb="7">
      <t>ゲスイドウ</t>
    </rPh>
    <rPh sb="7" eb="9">
      <t>ジギョウ</t>
    </rPh>
    <rPh sb="10" eb="18">
      <t>ノウギョウシュウラクハイスイジギョウ</t>
    </rPh>
    <rPh sb="20" eb="22">
      <t>ルイジ</t>
    </rPh>
    <rPh sb="22" eb="24">
      <t>ダンタイ</t>
    </rPh>
    <rPh sb="25" eb="27">
      <t>ヒカク</t>
    </rPh>
    <rPh sb="32" eb="37">
      <t>シセツリヨウリツ</t>
    </rPh>
    <rPh sb="38" eb="39">
      <t>オヨ</t>
    </rPh>
    <rPh sb="41" eb="44">
      <t>スイセンカ</t>
    </rPh>
    <rPh sb="44" eb="45">
      <t>リツ</t>
    </rPh>
    <rPh sb="47" eb="48">
      <t>ヒク</t>
    </rPh>
    <rPh sb="49" eb="51">
      <t>スウチ</t>
    </rPh>
    <rPh sb="61" eb="66">
      <t>ケイヒカイシュウリツ</t>
    </rPh>
    <rPh sb="69" eb="71">
      <t>ヘイセイ</t>
    </rPh>
    <rPh sb="73" eb="74">
      <t>ネン</t>
    </rPh>
    <rPh sb="74" eb="75">
      <t>ド</t>
    </rPh>
    <rPh sb="75" eb="77">
      <t>イゼン</t>
    </rPh>
    <rPh sb="78" eb="82">
      <t>ルイジダンタイ</t>
    </rPh>
    <rPh sb="84" eb="85">
      <t>ヒク</t>
    </rPh>
    <rPh sb="86" eb="88">
      <t>ジョウキョウ</t>
    </rPh>
    <rPh sb="94" eb="96">
      <t>ヘイセイ</t>
    </rPh>
    <rPh sb="98" eb="100">
      <t>ネンド</t>
    </rPh>
    <rPh sb="103" eb="105">
      <t>ジッシツ</t>
    </rPh>
    <rPh sb="106" eb="111">
      <t>シヨウリョウタンカ</t>
    </rPh>
    <rPh sb="112" eb="114">
      <t>テキセイ</t>
    </rPh>
    <rPh sb="115" eb="118">
      <t>シヨウリョウ</t>
    </rPh>
    <rPh sb="118" eb="120">
      <t>タンカ</t>
    </rPh>
    <rPh sb="124" eb="125">
      <t>エン</t>
    </rPh>
    <rPh sb="129" eb="130">
      <t>オナ</t>
    </rPh>
    <rPh sb="138" eb="142">
      <t>ルイジダンタイ</t>
    </rPh>
    <rPh sb="143" eb="145">
      <t>ヒカク</t>
    </rPh>
    <rPh sb="148" eb="149">
      <t>タカ</t>
    </rPh>
    <rPh sb="150" eb="152">
      <t>スウチ</t>
    </rPh>
    <rPh sb="158" eb="160">
      <t>シセツ</t>
    </rPh>
    <rPh sb="161" eb="164">
      <t>ロウキュウカ</t>
    </rPh>
    <rPh sb="165" eb="166">
      <t>トモナ</t>
    </rPh>
    <rPh sb="167" eb="169">
      <t>フメイ</t>
    </rPh>
    <rPh sb="169" eb="170">
      <t>スイ</t>
    </rPh>
    <rPh sb="171" eb="173">
      <t>リュウニュウ</t>
    </rPh>
    <rPh sb="174" eb="176">
      <t>ヘイセイ</t>
    </rPh>
    <rPh sb="178" eb="179">
      <t>ネン</t>
    </rPh>
    <rPh sb="179" eb="180">
      <t>ド</t>
    </rPh>
    <rPh sb="182" eb="183">
      <t>オオ</t>
    </rPh>
    <rPh sb="192" eb="194">
      <t>テキセツ</t>
    </rPh>
    <rPh sb="195" eb="197">
      <t>シセツ</t>
    </rPh>
    <rPh sb="198" eb="200">
      <t>イジ</t>
    </rPh>
    <rPh sb="200" eb="202">
      <t>カンリ</t>
    </rPh>
    <rPh sb="203" eb="204">
      <t>モト</t>
    </rPh>
    <rPh sb="212" eb="214">
      <t>シセツ</t>
    </rPh>
    <rPh sb="214" eb="217">
      <t>リヨウリツ</t>
    </rPh>
    <rPh sb="220" eb="222">
      <t>ショリ</t>
    </rPh>
    <rPh sb="222" eb="224">
      <t>クイキ</t>
    </rPh>
    <rPh sb="224" eb="225">
      <t>ナイ</t>
    </rPh>
    <rPh sb="226" eb="228">
      <t>ジンコウ</t>
    </rPh>
    <rPh sb="228" eb="230">
      <t>ゲンショウ</t>
    </rPh>
    <rPh sb="234" eb="238">
      <t>ルイジダンタイ</t>
    </rPh>
    <rPh sb="239" eb="241">
      <t>ヒカク</t>
    </rPh>
    <rPh sb="244" eb="245">
      <t>ヒク</t>
    </rPh>
    <rPh sb="246" eb="248">
      <t>ジョウキョウ</t>
    </rPh>
    <rPh sb="249" eb="250">
      <t>ツヅ</t>
    </rPh>
    <rPh sb="255" eb="257">
      <t>カイゼン</t>
    </rPh>
    <rPh sb="260" eb="263">
      <t>スイセンカ</t>
    </rPh>
    <rPh sb="263" eb="264">
      <t>リツ</t>
    </rPh>
    <rPh sb="266" eb="268">
      <t>コウジョウ</t>
    </rPh>
    <rPh sb="269" eb="271">
      <t>ヒッス</t>
    </rPh>
    <rPh sb="275" eb="276">
      <t>トク</t>
    </rPh>
    <rPh sb="277" eb="279">
      <t>シセツ</t>
    </rPh>
    <rPh sb="279" eb="282">
      <t>リヨウリツ</t>
    </rPh>
    <rPh sb="283" eb="285">
      <t>コウジョウ</t>
    </rPh>
    <rPh sb="286" eb="288">
      <t>キッキン</t>
    </rPh>
    <rPh sb="289" eb="291">
      <t>カダイ</t>
    </rPh>
    <rPh sb="300" eb="303">
      <t>スイセンカ</t>
    </rPh>
    <rPh sb="303" eb="304">
      <t>リツ</t>
    </rPh>
    <rPh sb="305" eb="307">
      <t>コウジョウ</t>
    </rPh>
    <rPh sb="308" eb="310">
      <t>イッソウ</t>
    </rPh>
    <rPh sb="310" eb="311">
      <t>ツト</t>
    </rPh>
    <rPh sb="313" eb="315">
      <t>ヒツヨウ</t>
    </rPh>
    <rPh sb="320" eb="323">
      <t>スイセンカ</t>
    </rPh>
    <rPh sb="323" eb="324">
      <t>リツ</t>
    </rPh>
    <rPh sb="327" eb="328">
      <t>チョウ</t>
    </rPh>
    <rPh sb="328" eb="330">
      <t>タンドク</t>
    </rPh>
    <rPh sb="330" eb="332">
      <t>ジギョウ</t>
    </rPh>
    <rPh sb="335" eb="338">
      <t>スイセンカ</t>
    </rPh>
    <rPh sb="338" eb="340">
      <t>フキュウ</t>
    </rPh>
    <rPh sb="340" eb="342">
      <t>シエン</t>
    </rPh>
    <rPh sb="342" eb="344">
      <t>ジギョウ</t>
    </rPh>
    <rPh sb="344" eb="345">
      <t>トウ</t>
    </rPh>
    <rPh sb="346" eb="348">
      <t>カツヨウ</t>
    </rPh>
    <rPh sb="350" eb="352">
      <t>ネンネン</t>
    </rPh>
    <rPh sb="352" eb="353">
      <t>スコ</t>
    </rPh>
    <rPh sb="361" eb="363">
      <t>ジョウショウ</t>
    </rPh>
    <rPh sb="372" eb="374">
      <t>ルイジ</t>
    </rPh>
    <rPh sb="374" eb="376">
      <t>ダンタイ</t>
    </rPh>
    <rPh sb="377" eb="379">
      <t>ヒカク</t>
    </rPh>
    <rPh sb="382" eb="383">
      <t>ヒク</t>
    </rPh>
    <rPh sb="384" eb="386">
      <t>スウチ</t>
    </rPh>
    <rPh sb="395" eb="397">
      <t>コンゴ</t>
    </rPh>
    <rPh sb="398" eb="399">
      <t>サラ</t>
    </rPh>
    <rPh sb="401" eb="403">
      <t>フキュウ</t>
    </rPh>
    <rPh sb="403" eb="405">
      <t>ソクシン</t>
    </rPh>
    <rPh sb="406" eb="407">
      <t>ハカ</t>
    </rPh>
    <rPh sb="411" eb="415">
      <t>ケイモウカツドウ</t>
    </rPh>
    <rPh sb="416" eb="417">
      <t>オコナ</t>
    </rPh>
    <rPh sb="418" eb="420">
      <t>ドリョク</t>
    </rPh>
    <rPh sb="421" eb="423">
      <t>ヒツヨウ</t>
    </rPh>
    <rPh sb="430" eb="432">
      <t>キギョウ</t>
    </rPh>
    <rPh sb="432" eb="433">
      <t>サイ</t>
    </rPh>
    <rPh sb="433" eb="435">
      <t>ザンダカ</t>
    </rPh>
    <rPh sb="435" eb="436">
      <t>タイ</t>
    </rPh>
    <rPh sb="436" eb="438">
      <t>ジギョウ</t>
    </rPh>
    <rPh sb="438" eb="440">
      <t>キボ</t>
    </rPh>
    <rPh sb="440" eb="442">
      <t>ヒリツ</t>
    </rPh>
    <rPh sb="445" eb="447">
      <t>ケンセツ</t>
    </rPh>
    <rPh sb="447" eb="449">
      <t>カイリョウ</t>
    </rPh>
    <rPh sb="449" eb="450">
      <t>トウ</t>
    </rPh>
    <rPh sb="451" eb="453">
      <t>コウジ</t>
    </rPh>
    <rPh sb="454" eb="456">
      <t>ジッシ</t>
    </rPh>
    <rPh sb="464" eb="466">
      <t>レイネン</t>
    </rPh>
    <rPh sb="466" eb="470">
      <t>ゲンショウケイコウ</t>
    </rPh>
    <phoneticPr fontId="4"/>
  </si>
  <si>
    <t>　当町の農業集落排水事業は、葛巻地区及び四日市地区の２地区となっており、葛巻地区は平成10年４月１日、四日市地区は平成13年４月１日から供用開始している。葛巻地区は供用開始から21年、四日市地区は18年が経過しており、処理場の機器等の修繕が必要となっている。
　国では、公共施設等の長寿命化、計画的な更新等の長期的な公共施設マネジメントの取組を推進するため「インフラ長寿命化基本計画」を策定し、令和２年度までに「個別施設計画」の策定を求めているところである。当町では、国庫補助事業を活用した機能診断調査を令和元年度に実施中であり、令和２年度には最適整備構想（個別施設計画）を策定する予定で進めている。今後は個別施設計画（最適整備構想）に基づき、計画的な維持管理を行い、施設の長寿命化を図っていく予定である。</t>
    <rPh sb="1" eb="3">
      <t>トウチョウ</t>
    </rPh>
    <rPh sb="4" eb="12">
      <t>ノウギョウシュウラクハイスイジギョウ</t>
    </rPh>
    <rPh sb="14" eb="18">
      <t>クズマキチク</t>
    </rPh>
    <rPh sb="18" eb="19">
      <t>オヨ</t>
    </rPh>
    <rPh sb="20" eb="23">
      <t>ヨッカイチ</t>
    </rPh>
    <rPh sb="23" eb="25">
      <t>チク</t>
    </rPh>
    <rPh sb="27" eb="29">
      <t>チク</t>
    </rPh>
    <rPh sb="36" eb="38">
      <t>クズマキ</t>
    </rPh>
    <rPh sb="38" eb="40">
      <t>チク</t>
    </rPh>
    <rPh sb="41" eb="43">
      <t>ヘイセイ</t>
    </rPh>
    <rPh sb="45" eb="46">
      <t>ネン</t>
    </rPh>
    <rPh sb="47" eb="48">
      <t>ガツ</t>
    </rPh>
    <rPh sb="49" eb="50">
      <t>ニチ</t>
    </rPh>
    <rPh sb="51" eb="54">
      <t>ヨッカイチ</t>
    </rPh>
    <rPh sb="54" eb="56">
      <t>チク</t>
    </rPh>
    <rPh sb="57" eb="59">
      <t>ヘイセイ</t>
    </rPh>
    <rPh sb="61" eb="62">
      <t>ネン</t>
    </rPh>
    <rPh sb="63" eb="64">
      <t>ガツ</t>
    </rPh>
    <rPh sb="65" eb="66">
      <t>ニチ</t>
    </rPh>
    <rPh sb="68" eb="70">
      <t>キョウヨウ</t>
    </rPh>
    <rPh sb="70" eb="72">
      <t>カイシ</t>
    </rPh>
    <rPh sb="77" eb="79">
      <t>クズマキ</t>
    </rPh>
    <rPh sb="79" eb="81">
      <t>チク</t>
    </rPh>
    <rPh sb="82" eb="84">
      <t>キョウヨウ</t>
    </rPh>
    <rPh sb="84" eb="86">
      <t>カイシ</t>
    </rPh>
    <rPh sb="90" eb="91">
      <t>ネン</t>
    </rPh>
    <rPh sb="92" eb="97">
      <t>ヨッカイチチク</t>
    </rPh>
    <rPh sb="100" eb="101">
      <t>ネン</t>
    </rPh>
    <rPh sb="102" eb="104">
      <t>ケイカ</t>
    </rPh>
    <rPh sb="109" eb="112">
      <t>ショリジョウ</t>
    </rPh>
    <rPh sb="113" eb="115">
      <t>キキ</t>
    </rPh>
    <rPh sb="115" eb="116">
      <t>トウ</t>
    </rPh>
    <rPh sb="117" eb="119">
      <t>シュウゼン</t>
    </rPh>
    <rPh sb="120" eb="122">
      <t>ヒツヨウ</t>
    </rPh>
    <rPh sb="131" eb="132">
      <t>クニ</t>
    </rPh>
    <rPh sb="135" eb="140">
      <t>コウキョウシセツトウ</t>
    </rPh>
    <rPh sb="141" eb="145">
      <t>チョウジュミョウカ</t>
    </rPh>
    <rPh sb="146" eb="148">
      <t>ケイカク</t>
    </rPh>
    <rPh sb="148" eb="149">
      <t>テキ</t>
    </rPh>
    <rPh sb="150" eb="152">
      <t>コウシン</t>
    </rPh>
    <rPh sb="152" eb="153">
      <t>トウ</t>
    </rPh>
    <rPh sb="154" eb="157">
      <t>チョウキテキ</t>
    </rPh>
    <rPh sb="158" eb="160">
      <t>コウキョウ</t>
    </rPh>
    <rPh sb="160" eb="162">
      <t>シセツ</t>
    </rPh>
    <rPh sb="169" eb="170">
      <t>ト</t>
    </rPh>
    <rPh sb="170" eb="171">
      <t>ク</t>
    </rPh>
    <rPh sb="172" eb="174">
      <t>スイシン</t>
    </rPh>
    <rPh sb="183" eb="187">
      <t>チョウジュミョウカ</t>
    </rPh>
    <rPh sb="187" eb="189">
      <t>キホン</t>
    </rPh>
    <rPh sb="189" eb="191">
      <t>ケイカク</t>
    </rPh>
    <rPh sb="193" eb="195">
      <t>サクテイ</t>
    </rPh>
    <rPh sb="197" eb="199">
      <t>レイワ</t>
    </rPh>
    <rPh sb="200" eb="201">
      <t>ネン</t>
    </rPh>
    <rPh sb="201" eb="202">
      <t>ド</t>
    </rPh>
    <rPh sb="206" eb="212">
      <t>コベツシセツケイカク</t>
    </rPh>
    <rPh sb="214" eb="216">
      <t>サクテイ</t>
    </rPh>
    <rPh sb="217" eb="218">
      <t>モト</t>
    </rPh>
    <rPh sb="229" eb="230">
      <t>トウ</t>
    </rPh>
    <rPh sb="249" eb="251">
      <t>チョウサ</t>
    </rPh>
    <rPh sb="254" eb="255">
      <t>ガン</t>
    </rPh>
    <rPh sb="255" eb="256">
      <t>ネン</t>
    </rPh>
    <rPh sb="256" eb="257">
      <t>ド</t>
    </rPh>
    <rPh sb="258" eb="260">
      <t>ジッシ</t>
    </rPh>
    <rPh sb="260" eb="261">
      <t>チュウ</t>
    </rPh>
    <rPh sb="265" eb="267">
      <t>レイワ</t>
    </rPh>
    <rPh sb="272" eb="278">
      <t>サイテキセイビコウソウ</t>
    </rPh>
    <rPh sb="287" eb="289">
      <t>サクテイ</t>
    </rPh>
    <rPh sb="291" eb="293">
      <t>ヨテイ</t>
    </rPh>
    <rPh sb="294" eb="295">
      <t>スス</t>
    </rPh>
    <rPh sb="300" eb="302">
      <t>コンゴ</t>
    </rPh>
    <rPh sb="303" eb="305">
      <t>コベツ</t>
    </rPh>
    <rPh sb="305" eb="307">
      <t>シセツ</t>
    </rPh>
    <rPh sb="307" eb="309">
      <t>ケイカク</t>
    </rPh>
    <rPh sb="310" eb="316">
      <t>サイテキセイビコウソウ</t>
    </rPh>
    <rPh sb="318" eb="319">
      <t>モト</t>
    </rPh>
    <rPh sb="322" eb="325">
      <t>ケイカクテキ</t>
    </rPh>
    <rPh sb="326" eb="328">
      <t>イジ</t>
    </rPh>
    <rPh sb="328" eb="330">
      <t>カンリ</t>
    </rPh>
    <rPh sb="331" eb="332">
      <t>オコナ</t>
    </rPh>
    <rPh sb="334" eb="336">
      <t>シセツ</t>
    </rPh>
    <rPh sb="337" eb="341">
      <t>チョウジュミョウカ</t>
    </rPh>
    <rPh sb="342" eb="343">
      <t>ハカ</t>
    </rPh>
    <rPh sb="347" eb="349">
      <t>ヨテイ</t>
    </rPh>
    <phoneticPr fontId="4"/>
  </si>
  <si>
    <t>　類似団体と比較して特に改善が必要となる部分は「施設利用率」及び「水洗化率」となっている。平成26年度より水洗化普及支援事業を継続して水洗化率の向上に努めているが、今後は更なる普及促進を図るための啓蒙活動を行う努力が必要である。
　経営面においては、中長期的な経営の基本計画を策定し、施設の統合や使用料の見直しの検討など、健全な経営を実施できるよう計画的に行う必要がある。また、平成31年１月25日付け総務大臣通知により、令和５年度までに公営企業会計に移行すること必要があり、法適化に移行することで経営成績や財政状況などの経営状況をより的確に把握、施設の更新など経営基盤の計画的な整備を行う基礎情報となる資産の現況の適切な把握、投資資金の期間配分額の算定による料金対象原価の適正な計算等も可能となり、経営の効率化、健全化が期待できることから、早期に検討を進めていきたい。</t>
    <rPh sb="1" eb="3">
      <t>ルイジ</t>
    </rPh>
    <rPh sb="3" eb="5">
      <t>ダンタイ</t>
    </rPh>
    <rPh sb="6" eb="8">
      <t>ヒカク</t>
    </rPh>
    <rPh sb="10" eb="11">
      <t>トク</t>
    </rPh>
    <rPh sb="12" eb="14">
      <t>カイゼン</t>
    </rPh>
    <rPh sb="15" eb="17">
      <t>ヒツヨウ</t>
    </rPh>
    <rPh sb="20" eb="22">
      <t>ブブン</t>
    </rPh>
    <rPh sb="24" eb="26">
      <t>シセツ</t>
    </rPh>
    <rPh sb="26" eb="29">
      <t>リヨウリツ</t>
    </rPh>
    <rPh sb="30" eb="31">
      <t>オヨ</t>
    </rPh>
    <rPh sb="33" eb="36">
      <t>スイセンカ</t>
    </rPh>
    <rPh sb="36" eb="37">
      <t>リツ</t>
    </rPh>
    <rPh sb="45" eb="47">
      <t>ヘイセイ</t>
    </rPh>
    <rPh sb="49" eb="50">
      <t>ネン</t>
    </rPh>
    <rPh sb="50" eb="51">
      <t>ド</t>
    </rPh>
    <rPh sb="53" eb="56">
      <t>スイセンカ</t>
    </rPh>
    <rPh sb="56" eb="62">
      <t>フキュウシエンジギョウ</t>
    </rPh>
    <rPh sb="63" eb="65">
      <t>ケイゾク</t>
    </rPh>
    <rPh sb="67" eb="70">
      <t>スイセンカ</t>
    </rPh>
    <rPh sb="70" eb="71">
      <t>リツ</t>
    </rPh>
    <rPh sb="72" eb="74">
      <t>コウジョウ</t>
    </rPh>
    <rPh sb="75" eb="76">
      <t>ツト</t>
    </rPh>
    <rPh sb="82" eb="84">
      <t>コンゴ</t>
    </rPh>
    <rPh sb="85" eb="86">
      <t>サラ</t>
    </rPh>
    <rPh sb="88" eb="92">
      <t>フキュウソクシン</t>
    </rPh>
    <rPh sb="93" eb="94">
      <t>ハカ</t>
    </rPh>
    <rPh sb="98" eb="100">
      <t>ケイモウ</t>
    </rPh>
    <rPh sb="100" eb="102">
      <t>カツドウ</t>
    </rPh>
    <rPh sb="103" eb="104">
      <t>オコナ</t>
    </rPh>
    <rPh sb="105" eb="107">
      <t>ドリョク</t>
    </rPh>
    <rPh sb="108" eb="110">
      <t>ヒツヨウ</t>
    </rPh>
    <rPh sb="116" eb="118">
      <t>ケイエイ</t>
    </rPh>
    <rPh sb="118" eb="119">
      <t>メン</t>
    </rPh>
    <rPh sb="125" eb="129">
      <t>チュウチョウキテキ</t>
    </rPh>
    <rPh sb="130" eb="132">
      <t>ケイエイ</t>
    </rPh>
    <rPh sb="133" eb="135">
      <t>キホン</t>
    </rPh>
    <rPh sb="135" eb="137">
      <t>ケイカク</t>
    </rPh>
    <rPh sb="138" eb="140">
      <t>サクテイ</t>
    </rPh>
    <rPh sb="142" eb="144">
      <t>シセツ</t>
    </rPh>
    <rPh sb="145" eb="147">
      <t>トウゴウ</t>
    </rPh>
    <rPh sb="148" eb="151">
      <t>シヨウリョウ</t>
    </rPh>
    <rPh sb="152" eb="154">
      <t>ミナオ</t>
    </rPh>
    <rPh sb="156" eb="158">
      <t>ケントウ</t>
    </rPh>
    <rPh sb="161" eb="163">
      <t>ケンゼン</t>
    </rPh>
    <rPh sb="164" eb="166">
      <t>ケイエイ</t>
    </rPh>
    <rPh sb="167" eb="169">
      <t>ジッシ</t>
    </rPh>
    <rPh sb="174" eb="177">
      <t>ケイカクテキ</t>
    </rPh>
    <rPh sb="178" eb="179">
      <t>オコナ</t>
    </rPh>
    <rPh sb="180" eb="182">
      <t>ヒツヨウ</t>
    </rPh>
    <rPh sb="203" eb="205">
      <t>ダイジン</t>
    </rPh>
    <rPh sb="371" eb="373">
      <t>ソウキ</t>
    </rPh>
    <rPh sb="374" eb="376">
      <t>ケントウ</t>
    </rPh>
    <rPh sb="377" eb="37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</si>
</sst>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8-4946-93C6-42F6945224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168-4946-93C6-42F6945224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33.950000000000003</c:v>
                </c:pt>
                <c:pt idx="1">
                  <c:v>32.229999999999997</c:v>
                </c:pt>
                <c:pt idx="2">
                  <c:v>33.75</c:v>
                </c:pt>
                <c:pt idx="3">
                  <c:v>35.89</c:v>
                </c:pt>
                <c:pt idx="4">
                  <c:v>36.58</c:v>
                </c:pt>
              </c:numCache>
            </c:numRef>
          </c:val>
          <c:extLst>
            <c:ext xmlns:c16="http://schemas.microsoft.com/office/drawing/2014/chart" uri="{C3380CC4-5D6E-409C-BE32-E72D297353CC}">
              <c16:uniqueId val="{00000000-1F8F-4BDA-8962-1DD3C81516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F8F-4BDA-8962-1DD3C81516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68.11</c:v>
                </c:pt>
                <c:pt idx="1">
                  <c:v>68.989999999999995</c:v>
                </c:pt>
                <c:pt idx="2">
                  <c:v>70.73</c:v>
                </c:pt>
                <c:pt idx="3">
                  <c:v>71.56</c:v>
                </c:pt>
                <c:pt idx="4">
                  <c:v>73.69</c:v>
                </c:pt>
              </c:numCache>
            </c:numRef>
          </c:val>
          <c:extLst>
            <c:ext xmlns:c16="http://schemas.microsoft.com/office/drawing/2014/chart" uri="{C3380CC4-5D6E-409C-BE32-E72D297353CC}">
              <c16:uniqueId val="{00000000-9149-4D40-B87F-8CE4FA0D45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149-4D40-B87F-8CE4FA0D45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39.44</c:v>
                </c:pt>
                <c:pt idx="1">
                  <c:v>84.94</c:v>
                </c:pt>
                <c:pt idx="2">
                  <c:v>88.05</c:v>
                </c:pt>
                <c:pt idx="3">
                  <c:v>87.49</c:v>
                </c:pt>
                <c:pt idx="4">
                  <c:v>85.89</c:v>
                </c:pt>
              </c:numCache>
            </c:numRef>
          </c:val>
          <c:extLst>
            <c:ext xmlns:c16="http://schemas.microsoft.com/office/drawing/2014/chart" uri="{C3380CC4-5D6E-409C-BE32-E72D297353CC}">
              <c16:uniqueId val="{00000000-2D4E-4384-A7BA-A63A6835D8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4E-4384-A7BA-A63A6835D8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7-4617-BE2D-984C76D35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7-4617-BE2D-984C76D35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E-4A45-A25A-3F4E675EFE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E-4A45-A25A-3F4E675EFE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D0-46EC-9007-C2D704664C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D0-46EC-9007-C2D704664C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8-4F1E-B55F-28E3FB7FB3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8-4F1E-B55F-28E3FB7FB3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4578.63</c:v>
                </c:pt>
                <c:pt idx="1">
                  <c:v>1515.34</c:v>
                </c:pt>
                <c:pt idx="2">
                  <c:v>4462.5200000000004</c:v>
                </c:pt>
                <c:pt idx="3">
                  <c:v>4122.93</c:v>
                </c:pt>
                <c:pt idx="4">
                  <c:v>3931.05</c:v>
                </c:pt>
              </c:numCache>
            </c:numRef>
          </c:val>
          <c:extLst>
            <c:ext xmlns:c16="http://schemas.microsoft.com/office/drawing/2014/chart" uri="{C3380CC4-5D6E-409C-BE32-E72D297353CC}">
              <c16:uniqueId val="{00000000-DF18-4366-AC1E-C97BB3B59B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F18-4366-AC1E-C97BB3B59B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22.56</c:v>
                </c:pt>
                <c:pt idx="1">
                  <c:v>44.08</c:v>
                </c:pt>
                <c:pt idx="2">
                  <c:v>48.09</c:v>
                </c:pt>
                <c:pt idx="3">
                  <c:v>99.51</c:v>
                </c:pt>
                <c:pt idx="4">
                  <c:v>98.88</c:v>
                </c:pt>
              </c:numCache>
            </c:numRef>
          </c:val>
          <c:extLst>
            <c:ext xmlns:c16="http://schemas.microsoft.com/office/drawing/2014/chart" uri="{C3380CC4-5D6E-409C-BE32-E72D297353CC}">
              <c16:uniqueId val="{00000000-715B-4C5E-BDBD-51F1F5C597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15B-4C5E-BDBD-51F1F5C597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646.58000000000004</c:v>
                </c:pt>
                <c:pt idx="1">
                  <c:v>332.78</c:v>
                </c:pt>
                <c:pt idx="2">
                  <c:v>302.36</c:v>
                </c:pt>
                <c:pt idx="3">
                  <c:v>150</c:v>
                </c:pt>
                <c:pt idx="4">
                  <c:v>150.13999999999999</c:v>
                </c:pt>
              </c:numCache>
            </c:numRef>
          </c:val>
          <c:extLst>
            <c:ext xmlns:c16="http://schemas.microsoft.com/office/drawing/2014/chart" uri="{C3380CC4-5D6E-409C-BE32-E72D297353CC}">
              <c16:uniqueId val="{00000000-4B0D-4168-9193-D57C800F5C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B0D-4168-9193-D57C800F5C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葛巻町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6203</v>
      </c>
      <c r="AM8" s="68"/>
      <c r="AN8" s="68"/>
      <c r="AO8" s="68"/>
      <c r="AP8" s="68"/>
      <c r="AQ8" s="68"/>
      <c r="AR8" s="68"/>
      <c r="AS8" s="68"/>
      <c r="AT8" s="67">
        <f>データ!T6</f>
        <v>434.96</v>
      </c>
      <c r="AU8" s="67"/>
      <c r="AV8" s="67"/>
      <c r="AW8" s="67"/>
      <c r="AX8" s="67"/>
      <c r="AY8" s="67"/>
      <c r="AZ8" s="67"/>
      <c r="BA8" s="67"/>
      <c r="BB8" s="67">
        <f>データ!U6</f>
        <v>14.26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31.04</v>
      </c>
      <c r="Q10" s="67"/>
      <c r="R10" s="67"/>
      <c r="S10" s="67"/>
      <c r="T10" s="67"/>
      <c r="U10" s="67"/>
      <c r="V10" s="67"/>
      <c r="W10" s="67">
        <f>データ!Q6</f>
        <v>83.89</v>
      </c>
      <c r="X10" s="67"/>
      <c r="Y10" s="67"/>
      <c r="Z10" s="67"/>
      <c r="AA10" s="67"/>
      <c r="AB10" s="67"/>
      <c r="AC10" s="67"/>
      <c r="AD10" s="68">
        <f>データ!R6</f>
        <v>1620</v>
      </c>
      <c r="AE10" s="68"/>
      <c r="AF10" s="68"/>
      <c r="AG10" s="68"/>
      <c r="AH10" s="68"/>
      <c r="AI10" s="68"/>
      <c r="AJ10" s="68"/>
      <c r="AK10" s="2"/>
      <c r="AL10" s="68">
        <f>データ!V6</f>
        <v>1904</v>
      </c>
      <c r="AM10" s="68"/>
      <c r="AN10" s="68"/>
      <c r="AO10" s="68"/>
      <c r="AP10" s="68"/>
      <c r="AQ10" s="68"/>
      <c r="AR10" s="68"/>
      <c r="AS10" s="68"/>
      <c r="AT10" s="67">
        <f>データ!W6</f>
        <v>0.67</v>
      </c>
      <c r="AU10" s="67"/>
      <c r="AV10" s="67"/>
      <c r="AW10" s="67"/>
      <c r="AX10" s="67"/>
      <c r="AY10" s="67"/>
      <c r="AZ10" s="67"/>
      <c r="BA10" s="67"/>
      <c r="BB10" s="67">
        <f>データ!X6</f>
        <v>2841.79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sVNPAWt0K0t6EgbXyfWI9xCftDRVq5Gd/YjMyHz+nDDgkF2P32LfNjXlzohgHu4jXgqvibqMEV3JlYIc1plpQ==" saltValue="yLgcn7ghmNSkSS2J9IZ0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33022</v>
      </c>
      <c r="D6" s="33">
        <f t="shared" si="3"/>
        <v>47</v>
      </c>
      <c r="E6" s="33">
        <f t="shared" si="3"/>
        <v>17</v>
      </c>
      <c r="F6" s="33">
        <f t="shared" si="3"/>
        <v>5</v>
      </c>
      <c r="G6" s="33">
        <f t="shared" si="3"/>
        <v>0</v>
      </c>
      <c r="H6" s="33" t="str">
        <f t="shared" si="3"/>
        <v>岩手県　葛巻町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31.04</v>
      </c>
      <c r="Q6" s="34">
        <f t="shared" si="3"/>
        <v>83.89</v>
      </c>
      <c r="R6" s="34">
        <f t="shared" si="3"/>
        <v>1620</v>
      </c>
      <c r="S6" s="34">
        <f t="shared" si="3"/>
        <v>6203</v>
      </c>
      <c r="T6" s="34">
        <f t="shared" si="3"/>
        <v>434.96</v>
      </c>
      <c r="U6" s="34">
        <f t="shared" si="3"/>
        <v>14.26</v>
      </c>
      <c r="V6" s="34">
        <f t="shared" si="3"/>
        <v>1904</v>
      </c>
      <c r="W6" s="34">
        <f t="shared" si="3"/>
        <v>0.67</v>
      </c>
      <c r="X6" s="34">
        <f t="shared" si="3"/>
        <v>2841.79</v>
      </c>
      <c r="Y6" s="35">
        <f>IF(Y7="",NA(),Y7)</f>
        <v>39.44</v>
      </c>
      <c r="Z6" s="35">
        <f t="shared" ref="Z6:AH6" si="4">IF(Z7="",NA(),Z7)</f>
        <v>84.94</v>
      </c>
      <c r="AA6" s="35">
        <f t="shared" si="4"/>
        <v>88.05</v>
      </c>
      <c r="AB6" s="35">
        <f t="shared" si="4"/>
        <v>87.49</v>
      </c>
      <c r="AC6" s="35">
        <f t="shared" si="4"/>
        <v>85.89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4578.63</v>
      </c>
      <c r="BG6" s="35">
        <f t="shared" ref="BG6:BO6" si="7">IF(BG7="",NA(),BG7)</f>
        <v>1515.34</v>
      </c>
      <c r="BH6" s="35">
        <f t="shared" si="7"/>
        <v>4462.5200000000004</v>
      </c>
      <c r="BI6" s="35">
        <f t="shared" si="7"/>
        <v>4122.93</v>
      </c>
      <c r="BJ6" s="35">
        <f t="shared" si="7"/>
        <v>3931.05</v>
      </c>
      <c r="BK6" s="35">
        <f t="shared" si="7"/>
        <v>1044.8</v>
      </c>
      <c r="BL6" s="35">
        <f t="shared" si="7"/>
        <v>1081.8</v>
      </c>
      <c r="BM6" s="35">
        <f t="shared" si="7"/>
        <v>974.93</v>
      </c>
      <c r="BN6" s="35">
        <f t="shared" si="7"/>
        <v>855.8</v>
      </c>
      <c r="BO6" s="35">
        <f t="shared" si="7"/>
        <v>789.46</v>
      </c>
      <c r="BP6" s="34" t="str">
        <f>IF(BP7="","",IF(BP7="-","【-】","【"&amp;SUBSTITUTE(TEXT(BP7,"#,##0.00"),"-","△")&amp;"】"))</f>
        <v>【747.76】</v>
      </c>
      <c r="BQ6" s="35">
        <f>IF(BQ7="",NA(),BQ7)</f>
        <v>22.56</v>
      </c>
      <c r="BR6" s="35">
        <f t="shared" ref="BR6:BZ6" si="8">IF(BR7="",NA(),BR7)</f>
        <v>44.08</v>
      </c>
      <c r="BS6" s="35">
        <f t="shared" si="8"/>
        <v>48.09</v>
      </c>
      <c r="BT6" s="35">
        <f t="shared" si="8"/>
        <v>99.51</v>
      </c>
      <c r="BU6" s="35">
        <f t="shared" si="8"/>
        <v>98.88</v>
      </c>
      <c r="BV6" s="35">
        <f t="shared" si="8"/>
        <v>50.82</v>
      </c>
      <c r="BW6" s="35">
        <f t="shared" si="8"/>
        <v>52.19</v>
      </c>
      <c r="BX6" s="35">
        <f t="shared" si="8"/>
        <v>55.32</v>
      </c>
      <c r="BY6" s="35">
        <f t="shared" si="8"/>
        <v>59.8</v>
      </c>
      <c r="BZ6" s="35">
        <f t="shared" si="8"/>
        <v>57.77</v>
      </c>
      <c r="CA6" s="34" t="str">
        <f>IF(CA7="","",IF(CA7="-","【-】","【"&amp;SUBSTITUTE(TEXT(CA7,"#,##0.00"),"-","△")&amp;"】"))</f>
        <v>【59.51】</v>
      </c>
      <c r="CB6" s="35">
        <f>IF(CB7="",NA(),CB7)</f>
        <v>646.58000000000004</v>
      </c>
      <c r="CC6" s="35">
        <f t="shared" ref="CC6:CK6" si="9">IF(CC7="",NA(),CC7)</f>
        <v>332.78</v>
      </c>
      <c r="CD6" s="35">
        <f t="shared" si="9"/>
        <v>302.36</v>
      </c>
      <c r="CE6" s="35">
        <f t="shared" si="9"/>
        <v>150</v>
      </c>
      <c r="CF6" s="35">
        <f t="shared" si="9"/>
        <v>150.13999999999999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33.950000000000003</v>
      </c>
      <c r="CN6" s="35">
        <f t="shared" ref="CN6:CV6" si="10">IF(CN7="",NA(),CN7)</f>
        <v>32.229999999999997</v>
      </c>
      <c r="CO6" s="35">
        <f t="shared" si="10"/>
        <v>33.75</v>
      </c>
      <c r="CP6" s="35">
        <f t="shared" si="10"/>
        <v>35.89</v>
      </c>
      <c r="CQ6" s="35">
        <f t="shared" si="10"/>
        <v>36.58</v>
      </c>
      <c r="CR6" s="35">
        <f t="shared" si="10"/>
        <v>53.24</v>
      </c>
      <c r="CS6" s="35">
        <f t="shared" si="10"/>
        <v>52.31</v>
      </c>
      <c r="CT6" s="35">
        <f t="shared" si="10"/>
        <v>60.65</v>
      </c>
      <c r="CU6" s="35">
        <f t="shared" si="10"/>
        <v>51.75</v>
      </c>
      <c r="CV6" s="35">
        <f t="shared" si="10"/>
        <v>50.68</v>
      </c>
      <c r="CW6" s="34" t="str">
        <f>IF(CW7="","",IF(CW7="-","【-】","【"&amp;SUBSTITUTE(TEXT(CW7,"#,##0.00"),"-","△")&amp;"】"))</f>
        <v>【52.23】</v>
      </c>
      <c r="CX6" s="35">
        <f>IF(CX7="",NA(),CX7)</f>
        <v>68.11</v>
      </c>
      <c r="CY6" s="35">
        <f t="shared" ref="CY6:DG6" si="11">IF(CY7="",NA(),CY7)</f>
        <v>68.989999999999995</v>
      </c>
      <c r="CZ6" s="35">
        <f t="shared" si="11"/>
        <v>70.73</v>
      </c>
      <c r="DA6" s="35">
        <f t="shared" si="11"/>
        <v>71.56</v>
      </c>
      <c r="DB6" s="35">
        <f t="shared" si="11"/>
        <v>73.69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33022</v>
      </c>
      <c r="D7" s="37">
        <v>47</v>
      </c>
      <c r="E7" s="37">
        <v>17</v>
      </c>
      <c r="F7" s="37">
        <v>5</v>
      </c>
      <c r="G7" s="37">
        <v>0</v>
      </c>
      <c r="H7" s="37" t="s">
        <v>98</v>
      </c>
      <c r="I7" s="37" t="s">
        <v>99</v>
      </c>
      <c r="J7" s="37" t="s">
        <v>100</v>
      </c>
      <c r="K7" s="37" t="s">
        <v>101</v>
      </c>
      <c r="L7" s="37" t="s">
        <v>102</v>
      </c>
      <c r="M7" s="37" t="s">
        <v>103</v>
      </c>
      <c r="N7" s="38" t="s">
        <v>104</v>
      </c>
      <c r="O7" s="38" t="s">
        <v>105</v>
      </c>
      <c r="P7" s="38">
        <v>31.04</v>
      </c>
      <c r="Q7" s="38">
        <v>83.89</v>
      </c>
      <c r="R7" s="38">
        <v>1620</v>
      </c>
      <c r="S7" s="38">
        <v>6203</v>
      </c>
      <c r="T7" s="38">
        <v>434.96</v>
      </c>
      <c r="U7" s="38">
        <v>14.26</v>
      </c>
      <c r="V7" s="38">
        <v>1904</v>
      </c>
      <c r="W7" s="38">
        <v>0.67</v>
      </c>
      <c r="X7" s="38">
        <v>2841.79</v>
      </c>
      <c r="Y7" s="38">
        <v>39.44</v>
      </c>
      <c r="Z7" s="38">
        <v>84.94</v>
      </c>
      <c r="AA7" s="38">
        <v>88.05</v>
      </c>
      <c r="AB7" s="38">
        <v>87.49</v>
      </c>
      <c r="AC7" s="38">
        <v>85.89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4578.63</v>
      </c>
      <c r="BG7" s="38">
        <v>1515.34</v>
      </c>
      <c r="BH7" s="38">
        <v>4462.5200000000004</v>
      </c>
      <c r="BI7" s="38">
        <v>4122.93</v>
      </c>
      <c r="BJ7" s="38">
        <v>3931.05</v>
      </c>
      <c r="BK7" s="38">
        <v>1044.8</v>
      </c>
      <c r="BL7" s="38">
        <v>1081.8</v>
      </c>
      <c r="BM7" s="38">
        <v>974.93</v>
      </c>
      <c r="BN7" s="38">
        <v>855.8</v>
      </c>
      <c r="BO7" s="38">
        <v>789.46</v>
      </c>
      <c r="BP7" s="38">
        <v>747.76</v>
      </c>
      <c r="BQ7" s="38">
        <v>22.56</v>
      </c>
      <c r="BR7" s="38">
        <v>44.08</v>
      </c>
      <c r="BS7" s="38">
        <v>48.09</v>
      </c>
      <c r="BT7" s="38">
        <v>99.51</v>
      </c>
      <c r="BU7" s="38">
        <v>98.88</v>
      </c>
      <c r="BV7" s="38">
        <v>50.82</v>
      </c>
      <c r="BW7" s="38">
        <v>52.19</v>
      </c>
      <c r="BX7" s="38">
        <v>55.32</v>
      </c>
      <c r="BY7" s="38">
        <v>59.8</v>
      </c>
      <c r="BZ7" s="38">
        <v>57.77</v>
      </c>
      <c r="CA7" s="38">
        <v>59.51</v>
      </c>
      <c r="CB7" s="38">
        <v>646.58000000000004</v>
      </c>
      <c r="CC7" s="38">
        <v>332.78</v>
      </c>
      <c r="CD7" s="38">
        <v>302.36</v>
      </c>
      <c r="CE7" s="38">
        <v>150</v>
      </c>
      <c r="CF7" s="38">
        <v>150.13999999999999</v>
      </c>
      <c r="CG7" s="38">
        <v>300.52</v>
      </c>
      <c r="CH7" s="38">
        <v>296.14</v>
      </c>
      <c r="CI7" s="38">
        <v>283.17</v>
      </c>
      <c r="CJ7" s="38">
        <v>263.76</v>
      </c>
      <c r="CK7" s="38">
        <v>274.35000000000002</v>
      </c>
      <c r="CL7" s="38">
        <v>261.45999999999998</v>
      </c>
      <c r="CM7" s="38">
        <v>33.950000000000003</v>
      </c>
      <c r="CN7" s="38">
        <v>32.229999999999997</v>
      </c>
      <c r="CO7" s="38">
        <v>33.75</v>
      </c>
      <c r="CP7" s="38">
        <v>35.89</v>
      </c>
      <c r="CQ7" s="38">
        <v>36.58</v>
      </c>
      <c r="CR7" s="38">
        <v>53.24</v>
      </c>
      <c r="CS7" s="38">
        <v>52.31</v>
      </c>
      <c r="CT7" s="38">
        <v>60.65</v>
      </c>
      <c r="CU7" s="38">
        <v>51.75</v>
      </c>
      <c r="CV7" s="38">
        <v>50.68</v>
      </c>
      <c r="CW7" s="38">
        <v>52.23</v>
      </c>
      <c r="CX7" s="38">
        <v>68.11</v>
      </c>
      <c r="CY7" s="38">
        <v>68.989999999999995</v>
      </c>
      <c r="CZ7" s="38">
        <v>70.73</v>
      </c>
      <c r="DA7" s="38">
        <v>71.56</v>
      </c>
      <c r="DB7" s="38">
        <v>73.69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2020-01-16T07:18:16Z</cp:lastPrinted>
  <dcterms:created xsi:type="dcterms:W3CDTF">2019-12-05T05:16:02Z</dcterms:created>
  <dcterms:modified xsi:type="dcterms:W3CDTF">2020-01-16T07:36:06Z</dcterms:modified>
  <cp:category/>
</cp:coreProperties>
</file>