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YFizO2XjgbHzL5tFHKJqDV2Ca9ol/XW4vafSS6R8SRMo4uTzJkzDAAhALS1gBXK3f+pKgPWtTtSvFWK/TvPBQ==" workbookSaltValue="WgWfQmOcg01VEz6ZstLBZg==" workbookSpinCount="100000" lockStructure="1"/>
  <bookViews>
    <workbookView xWindow="-15" yWindow="-15" windowWidth="19230" windowHeight="594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<sst xmlns="http://schemas.openxmlformats.org/spreadsheetml/2006/main" count="249" uniqueCount="111">
  <si>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</si>
  <si>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</si>
  <si>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</si>
  <si>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</si>
  <si>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</si>
  <si>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</si>
  <si>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</si>
  <si>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</si>
  <si>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</si>
  <si>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</si>
  <si>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</si>
  <si>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</si>
  <si>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</si>
  <si>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</si>
  <si>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</si>
  <si>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</si>
  <si>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</si>
  <si>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</si>
  <si>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</si>
  <si>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</si>
  <si>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</si>
  <si>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</si>
  <si>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</si>
  <si>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</si>
  <si>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</si>
  <si>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</si>
  <si>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</si>
  <si>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</si>
  <si>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</si>
  <si>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</si>
  <si>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</si>
  <si>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</si>
  <si>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</si>
  <si>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</si>
  <si>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</si>
  <si>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</si>
  <si>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</si>
  <si>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</si>
  <si>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</si>
  <si>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</si>
  <si>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</si>
  <si>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</si>
  <si>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</si>
  <si>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</si>
  <si>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</si>
  <si>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</si>
  <si>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</si>
  <si>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</si>
  <si>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</si>
  <si>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</si>
  <si>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</si>
  <si>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</si>
  <si>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</si>
  <si>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</si>
  <si>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</si>
  <si>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</si>
  <si>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</si>
  <si>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</si>
  <si>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</si>
  <si>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</si>
  <si>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</si>
  <si>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</si>
  <si>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</si>
  <si>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</si>
  <si>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</si>
  <si>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</si>
  <si>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</si>
  <si>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</si>
  <si>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</si>
  <si>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</si>
  <si>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</si>
  <si>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</si>
  <si>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</si>
  <si>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</si>
  <si>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</si>
  <si>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</si>
  <si>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</si>
  <si>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</si>
  <si>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</si>
  <si>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</si>
  <si>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</si>
  <si>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</si>
  <si>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</si>
  <si>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</si>
  <si>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</si>
  <si>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</si>
  <si>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</si>
  <si>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</si>
  <si>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</si>
  <si>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</si>
  <si>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</si>
  <si>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</si>
  <si>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</si>
  <si>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</si>
  <si>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</si>
  <si>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</si>
  <si>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滝沢市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</si>
  <si>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</si>
  <si>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</si>
  <si>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</si>
  <si>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</si>
  <si>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</si>
  <si>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</si>
  <si>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</si>
  <si>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</si>
  <si>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</si>
  <si>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</si>
  <si>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</si>
  <si>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滝沢市下水道事業は、流域下水道の下水処理施設を使用しているため、本市では主に下水道管やマンホールの維持管理を行っています。これまで、小規模な修繕の実施はありましたが、大規模な修繕は発生していません。
①有形固定資産減価償却率　下水道建設開始からは30年以上が経過しましたが、現在も継続して整備している状態であり、減価償却率は低い指数となっています。
②管渠老朽化率　現在のところ法定耐用年数を超えた管渠はありません。
③管渠改善率　法定耐用年数の超過はありませんが、長寿命化計画により計画的に改築しています。また、開発者から帰属を受けた管路の老朽化が著しいことから、対策を講じる必要があります。
</t>
    <rPh sb="1" eb="3">
      <t>タキサワ</t>
    </rPh>
    <rPh sb="3" eb="4">
      <t>シ</t>
    </rPh>
    <rPh sb="4" eb="7">
      <t>ゲスイドウ</t>
    </rPh>
    <rPh sb="11" eb="13">
      <t>リュウイキ</t>
    </rPh>
    <rPh sb="13" eb="16">
      <t>ゲスイドウ</t>
    </rPh>
    <rPh sb="17" eb="19">
      <t>ゲスイ</t>
    </rPh>
    <rPh sb="19" eb="21">
      <t>ショリ</t>
    </rPh>
    <rPh sb="21" eb="23">
      <t>シセツ</t>
    </rPh>
    <rPh sb="24" eb="26">
      <t>シヨウ</t>
    </rPh>
    <rPh sb="235" eb="236">
      <t>チョウ</t>
    </rPh>
    <rPh sb="236" eb="239">
      <t>ジュミョウカ</t>
    </rPh>
    <rPh sb="239" eb="241">
      <t>ケイカク</t>
    </rPh>
    <rPh sb="244" eb="247">
      <t>ケイカクテキ</t>
    </rPh>
    <rPh sb="248" eb="250">
      <t>カイチク</t>
    </rPh>
    <phoneticPr fontId="4"/>
  </si>
  <si>
    <t>　滝沢市下水道事業は、将来にわたり安心して下水道を使用していただくため、「環境にやさしく快適な下水道整備」と「下水道経営基盤の充実」を軸に効率的な整備と経営の健全化に努めています。
　下水道経営の比較分析によると、類似団体と比較して、経営は概ね健全な状態にありますが、下水道建設開始時の急激な都市化とともに、今後は多くの下水道施設が同時期に法定耐用年数をむかえることが見込まれます。
　老朽化下水道施設の長寿命化を図りながら、計画的に施設の更新を実施していくことが必要ですが、突発的な大規模修繕工事にも対応できる資金の確保を目指して更なる経営努力を図ります。なお、平成30年度に下水道使用料の料率改定を行いましたが、今後流域下水道の法適化にともない処理単価の大幅増が見込まれるため、定期的に検証する必要があります。</t>
    <rPh sb="1" eb="3">
      <t>タキザワ</t>
    </rPh>
    <rPh sb="3" eb="4">
      <t>シ</t>
    </rPh>
    <rPh sb="4" eb="7">
      <t>ゲスイドウ</t>
    </rPh>
    <rPh sb="7" eb="9">
      <t>ジギョウ</t>
    </rPh>
    <rPh sb="11" eb="13">
      <t>ショウライ</t>
    </rPh>
    <rPh sb="17" eb="19">
      <t>アンシン</t>
    </rPh>
    <rPh sb="21" eb="24">
      <t>ゲスイドウ</t>
    </rPh>
    <rPh sb="25" eb="27">
      <t>シヨウ</t>
    </rPh>
    <rPh sb="37" eb="39">
      <t>カンキョウ</t>
    </rPh>
    <rPh sb="44" eb="46">
      <t>カイテキ</t>
    </rPh>
    <rPh sb="47" eb="50">
      <t>ゲスイドウ</t>
    </rPh>
    <rPh sb="50" eb="52">
      <t>セイビ</t>
    </rPh>
    <rPh sb="55" eb="58">
      <t>ゲスイドウ</t>
    </rPh>
    <rPh sb="58" eb="60">
      <t>ケイエイ</t>
    </rPh>
    <rPh sb="60" eb="62">
      <t>キバン</t>
    </rPh>
    <rPh sb="63" eb="65">
      <t>ジュウジツ</t>
    </rPh>
    <rPh sb="67" eb="68">
      <t>ジク</t>
    </rPh>
    <rPh sb="69" eb="72">
      <t>コウリツテキ</t>
    </rPh>
    <rPh sb="73" eb="75">
      <t>セイビ</t>
    </rPh>
    <rPh sb="79" eb="82">
      <t>ケンゼンカ</t>
    </rPh>
    <rPh sb="92" eb="95">
      <t>ゲスイドウ</t>
    </rPh>
    <rPh sb="95" eb="97">
      <t>ケイエイ</t>
    </rPh>
    <rPh sb="98" eb="100">
      <t>ヒカク</t>
    </rPh>
    <rPh sb="100" eb="102">
      <t>ブンセキ</t>
    </rPh>
    <rPh sb="107" eb="109">
      <t>ルイジ</t>
    </rPh>
    <rPh sb="109" eb="111">
      <t>ダンタイ</t>
    </rPh>
    <rPh sb="112" eb="114">
      <t>ヒカク</t>
    </rPh>
    <rPh sb="117" eb="119">
      <t>ケイエイ</t>
    </rPh>
    <rPh sb="120" eb="121">
      <t>オオム</t>
    </rPh>
    <rPh sb="122" eb="124">
      <t>ケンゼン</t>
    </rPh>
    <rPh sb="125" eb="127">
      <t>ジョウタイ</t>
    </rPh>
    <rPh sb="134" eb="137">
      <t>ゲスイドウ</t>
    </rPh>
    <rPh sb="137" eb="139">
      <t>ケンセツ</t>
    </rPh>
    <rPh sb="139" eb="141">
      <t>カイシ</t>
    </rPh>
    <rPh sb="141" eb="142">
      <t>ジ</t>
    </rPh>
    <rPh sb="143" eb="145">
      <t>キュウゲキ</t>
    </rPh>
    <rPh sb="146" eb="149">
      <t>トシカ</t>
    </rPh>
    <rPh sb="154" eb="156">
      <t>コンゴ</t>
    </rPh>
    <rPh sb="157" eb="158">
      <t>オオ</t>
    </rPh>
    <rPh sb="160" eb="163">
      <t>ゲスイドウ</t>
    </rPh>
    <rPh sb="163" eb="165">
      <t>シセツ</t>
    </rPh>
    <rPh sb="166" eb="169">
      <t>ドウジキ</t>
    </rPh>
    <rPh sb="170" eb="172">
      <t>ホウテイ</t>
    </rPh>
    <rPh sb="172" eb="174">
      <t>タイヨウ</t>
    </rPh>
    <rPh sb="174" eb="176">
      <t>ネンスウ</t>
    </rPh>
    <rPh sb="184" eb="186">
      <t>ミコ</t>
    </rPh>
    <rPh sb="193" eb="196">
      <t>ロウキュウカ</t>
    </rPh>
    <rPh sb="196" eb="199">
      <t>ゲスイドウ</t>
    </rPh>
    <rPh sb="199" eb="201">
      <t>シセツ</t>
    </rPh>
    <rPh sb="202" eb="203">
      <t>チョウ</t>
    </rPh>
    <rPh sb="203" eb="206">
      <t>ジュミョウカ</t>
    </rPh>
    <rPh sb="207" eb="208">
      <t>ハカ</t>
    </rPh>
    <rPh sb="213" eb="216">
      <t>ケイカクテキ</t>
    </rPh>
    <rPh sb="217" eb="219">
      <t>シセツ</t>
    </rPh>
    <rPh sb="220" eb="222">
      <t>コウシン</t>
    </rPh>
    <rPh sb="223" eb="225">
      <t>ジッシ</t>
    </rPh>
    <rPh sb="232" eb="234">
      <t>ヒツヨウ</t>
    </rPh>
    <rPh sb="238" eb="241">
      <t>トッパツテキ</t>
    </rPh>
    <rPh sb="242" eb="245">
      <t>ダイキボ</t>
    </rPh>
    <rPh sb="245" eb="247">
      <t>シュウゼン</t>
    </rPh>
    <rPh sb="247" eb="249">
      <t>コウジ</t>
    </rPh>
    <rPh sb="251" eb="253">
      <t>タイオウ</t>
    </rPh>
    <rPh sb="256" eb="258">
      <t>シキン</t>
    </rPh>
    <rPh sb="259" eb="261">
      <t>カクホ</t>
    </rPh>
    <rPh sb="262" eb="264">
      <t>メザ</t>
    </rPh>
    <rPh sb="266" eb="267">
      <t>サラ</t>
    </rPh>
    <rPh sb="269" eb="271">
      <t>ケイエイ</t>
    </rPh>
    <rPh sb="271" eb="273">
      <t>ドリョク</t>
    </rPh>
    <rPh sb="274" eb="275">
      <t>ハカ</t>
    </rPh>
    <rPh sb="329" eb="331">
      <t>オオハバ</t>
    </rPh>
    <rPh sb="341" eb="344">
      <t>テイキテキ</t>
    </rPh>
    <rPh sb="345" eb="347">
      <t>ケンショウ</t>
    </rPh>
    <rPh sb="349" eb="351">
      <t>ヒツヨウ</t>
    </rPh>
    <phoneticPr fontId="4"/>
  </si>
  <si>
    <t>　滝沢市下水道事業は、平成27年度に地方公営企業法を適用し地方公営企業会計に移行しました。
①経常収支比率　単年度の収支が黒字である100％を越えており、これまでの経営改善に向けた取り込みの成果が見られます。
②累積欠損金比率　欠損金は生じていません。
③流動比率　建設改良費に充てた企業債の償還金は今後も高水準で続くため、指数は低い値で推移することが見込まれます。
④企業債残高対事業規模比率　類似団体等と比較して低い指数となっていますが、今後は施設更新のための投資が想定されることから、指数の上昇が懸念されます。
⑤経費回収率　今後、供用開始後の接続率が低く推移した場合は、経費回収率が下降することも想定されます。
⑥汚水処理原価　施設修繕や経費節減に努めておりますが、処理汚水量に占める不明水量の割合が高くなったことにより汚水処理原価が増加しました。
⑧水洗化率　下水道整備のほか、浄化槽の整備についても普及促進を図り、下水環境の整備に努めています。</t>
    <rPh sb="1" eb="3">
      <t>タキザワ</t>
    </rPh>
    <rPh sb="3" eb="4">
      <t>シ</t>
    </rPh>
    <rPh sb="4" eb="7">
      <t>ゲスイドウ</t>
    </rPh>
    <rPh sb="7" eb="9">
      <t>ジギョウ</t>
    </rPh>
    <rPh sb="11" eb="13">
      <t>ヘイセイ</t>
    </rPh>
    <rPh sb="15" eb="17">
      <t>ネンド</t>
    </rPh>
    <rPh sb="18" eb="20">
      <t>チホウ</t>
    </rPh>
    <rPh sb="20" eb="22">
      <t>コウエイ</t>
    </rPh>
    <rPh sb="22" eb="24">
      <t>キギョウ</t>
    </rPh>
    <rPh sb="24" eb="25">
      <t>ホウ</t>
    </rPh>
    <rPh sb="26" eb="28">
      <t>テキヨウ</t>
    </rPh>
    <rPh sb="29" eb="31">
      <t>チホウ</t>
    </rPh>
    <rPh sb="31" eb="33">
      <t>コウエイ</t>
    </rPh>
    <rPh sb="33" eb="35">
      <t>キギョウ</t>
    </rPh>
    <rPh sb="35" eb="37">
      <t>カイケイ</t>
    </rPh>
    <rPh sb="38" eb="40">
      <t>イコウ</t>
    </rPh>
    <rPh sb="48" eb="50">
      <t>ケイジョウ</t>
    </rPh>
    <rPh sb="50" eb="52">
      <t>シュウシ</t>
    </rPh>
    <rPh sb="52" eb="54">
      <t>ヒリツ</t>
    </rPh>
    <rPh sb="55" eb="58">
      <t>タンネンド</t>
    </rPh>
    <rPh sb="59" eb="61">
      <t>シュウシ</t>
    </rPh>
    <rPh sb="62" eb="64">
      <t>クロジ</t>
    </rPh>
    <rPh sb="72" eb="73">
      <t>コ</t>
    </rPh>
    <rPh sb="83" eb="85">
      <t>ケイエイ</t>
    </rPh>
    <rPh sb="85" eb="87">
      <t>カイゼン</t>
    </rPh>
    <rPh sb="88" eb="89">
      <t>ム</t>
    </rPh>
    <rPh sb="91" eb="92">
      <t>ト</t>
    </rPh>
    <rPh sb="93" eb="94">
      <t>コ</t>
    </rPh>
    <rPh sb="96" eb="98">
      <t>セイカ</t>
    </rPh>
    <rPh sb="99" eb="100">
      <t>ミ</t>
    </rPh>
    <rPh sb="107" eb="109">
      <t>ルイセキ</t>
    </rPh>
    <rPh sb="109" eb="111">
      <t>ケッソン</t>
    </rPh>
    <rPh sb="111" eb="112">
      <t>キン</t>
    </rPh>
    <rPh sb="112" eb="114">
      <t>ヒリツ</t>
    </rPh>
    <rPh sb="115" eb="118">
      <t>ケッソンキン</t>
    </rPh>
    <rPh sb="119" eb="120">
      <t>ショウ</t>
    </rPh>
    <rPh sb="129" eb="131">
      <t>リュウドウ</t>
    </rPh>
    <rPh sb="131" eb="133">
      <t>ヒリツ</t>
    </rPh>
    <rPh sb="134" eb="136">
      <t>ケンセツ</t>
    </rPh>
    <rPh sb="136" eb="138">
      <t>カイリョウ</t>
    </rPh>
    <rPh sb="138" eb="139">
      <t>ヒ</t>
    </rPh>
    <rPh sb="140" eb="141">
      <t>ア</t>
    </rPh>
    <rPh sb="143" eb="145">
      <t>キギョウ</t>
    </rPh>
    <rPh sb="145" eb="146">
      <t>サイ</t>
    </rPh>
    <rPh sb="147" eb="150">
      <t>ショウカンキン</t>
    </rPh>
    <rPh sb="151" eb="153">
      <t>コンゴ</t>
    </rPh>
    <rPh sb="154" eb="157">
      <t>コウスイジュン</t>
    </rPh>
    <rPh sb="158" eb="159">
      <t>ツヅ</t>
    </rPh>
    <rPh sb="163" eb="165">
      <t>シスウ</t>
    </rPh>
    <rPh sb="166" eb="167">
      <t>ヒク</t>
    </rPh>
    <rPh sb="168" eb="169">
      <t>アタイ</t>
    </rPh>
    <rPh sb="170" eb="172">
      <t>スイイ</t>
    </rPh>
    <rPh sb="177" eb="179">
      <t>ミコ</t>
    </rPh>
    <rPh sb="186" eb="188">
      <t>キギョウ</t>
    </rPh>
    <rPh sb="188" eb="189">
      <t>サイ</t>
    </rPh>
    <rPh sb="189" eb="191">
      <t>ザンダカ</t>
    </rPh>
    <rPh sb="191" eb="192">
      <t>タイ</t>
    </rPh>
    <rPh sb="192" eb="194">
      <t>ジギョウ</t>
    </rPh>
    <rPh sb="194" eb="196">
      <t>キボ</t>
    </rPh>
    <rPh sb="196" eb="198">
      <t>ヒリツ</t>
    </rPh>
    <rPh sb="199" eb="201">
      <t>ルイジ</t>
    </rPh>
    <rPh sb="201" eb="203">
      <t>ダンタイ</t>
    </rPh>
    <rPh sb="203" eb="204">
      <t>トウ</t>
    </rPh>
    <rPh sb="205" eb="207">
      <t>ヒカク</t>
    </rPh>
    <rPh sb="209" eb="210">
      <t>ヒク</t>
    </rPh>
    <rPh sb="211" eb="213">
      <t>シスウ</t>
    </rPh>
    <rPh sb="222" eb="224">
      <t>コンゴ</t>
    </rPh>
    <rPh sb="225" eb="227">
      <t>シセツ</t>
    </rPh>
    <rPh sb="227" eb="229">
      <t>コウシン</t>
    </rPh>
    <rPh sb="233" eb="235">
      <t>トウシ</t>
    </rPh>
    <rPh sb="236" eb="238">
      <t>ソウテイ</t>
    </rPh>
    <rPh sb="246" eb="248">
      <t>シスウ</t>
    </rPh>
    <rPh sb="249" eb="251">
      <t>ジョウショウ</t>
    </rPh>
    <rPh sb="252" eb="254">
      <t>ケネン</t>
    </rPh>
    <rPh sb="261" eb="263">
      <t>ケイヒ</t>
    </rPh>
    <rPh sb="263" eb="265">
      <t>カイシュウ</t>
    </rPh>
    <rPh sb="265" eb="266">
      <t>リツ</t>
    </rPh>
    <rPh sb="267" eb="269">
      <t>コンゴ</t>
    </rPh>
    <rPh sb="270" eb="272">
      <t>キョウヨウ</t>
    </rPh>
    <rPh sb="272" eb="274">
      <t>カイシ</t>
    </rPh>
    <rPh sb="274" eb="275">
      <t>ゴ</t>
    </rPh>
    <rPh sb="276" eb="278">
      <t>セツゾク</t>
    </rPh>
    <rPh sb="278" eb="279">
      <t>リツ</t>
    </rPh>
    <rPh sb="280" eb="281">
      <t>ヒク</t>
    </rPh>
    <rPh sb="282" eb="284">
      <t>スイイ</t>
    </rPh>
    <rPh sb="286" eb="288">
      <t>バアイ</t>
    </rPh>
    <rPh sb="290" eb="292">
      <t>ケイヒ</t>
    </rPh>
    <rPh sb="292" eb="294">
      <t>カイシュウ</t>
    </rPh>
    <rPh sb="294" eb="295">
      <t>リツ</t>
    </rPh>
    <rPh sb="296" eb="298">
      <t>カコウ</t>
    </rPh>
    <rPh sb="303" eb="305">
      <t>ソウテイ</t>
    </rPh>
    <rPh sb="312" eb="314">
      <t>オスイ</t>
    </rPh>
    <rPh sb="314" eb="316">
      <t>ショリ</t>
    </rPh>
    <rPh sb="316" eb="318">
      <t>ゲンカ</t>
    </rPh>
    <rPh sb="319" eb="321">
      <t>シセツ</t>
    </rPh>
    <rPh sb="321" eb="323">
      <t>シュウゼン</t>
    </rPh>
    <rPh sb="324" eb="326">
      <t>ケイヒ</t>
    </rPh>
    <rPh sb="326" eb="328">
      <t>セツゲン</t>
    </rPh>
    <rPh sb="329" eb="330">
      <t>ツト</t>
    </rPh>
    <rPh sb="338" eb="340">
      <t>ショリ</t>
    </rPh>
    <rPh sb="365" eb="367">
      <t>オスイ</t>
    </rPh>
    <rPh sb="381" eb="384">
      <t>スイセンカ</t>
    </rPh>
    <rPh sb="384" eb="385">
      <t>リツ</t>
    </rPh>
    <rPh sb="386" eb="389">
      <t>ゲスイドウ</t>
    </rPh>
    <rPh sb="389" eb="391">
      <t>セイビ</t>
    </rPh>
    <rPh sb="395" eb="398">
      <t>ジョウカソウ</t>
    </rPh>
    <rPh sb="399" eb="401">
      <t>セイビ</t>
    </rPh>
    <rPh sb="406" eb="408">
      <t>フキュウ</t>
    </rPh>
    <rPh sb="408" eb="410">
      <t>ソクシン</t>
    </rPh>
    <rPh sb="411" eb="412">
      <t>ハカ</t>
    </rPh>
    <rPh sb="414" eb="416">
      <t>ゲスイ</t>
    </rPh>
    <rPh sb="416" eb="418">
      <t>カンキョウ</t>
    </rPh>
    <rPh sb="419" eb="421">
      <t>セイビ</t>
    </rPh>
    <rPh sb="422" eb="42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</si>
</sst>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c:v>
                </c:pt>
                <c:pt idx="1">
                  <c:v>0</c:v>
                </c:pt>
                <c:pt idx="2" formatCode="#,##0.00;&quot;△&quot;#,##0.00;&quot;-&quot;">
                  <c:v>0.06</c:v>
                </c:pt>
                <c:pt idx="3">
                  <c:v>0</c:v>
                </c:pt>
                <c:pt idx="4">
                  <c:v>0</c:v>
                </c:pt>
              </c:numCache>
            </c:numRef>
          </c:val>
          <c:extLst xmlns:c16r2="http://schemas.microsoft.com/office/drawing/2015/06/chart">
            <c:ext xmlns:c16="http://schemas.microsoft.com/office/drawing/2014/chart" uri="{C3380CC4-5D6E-409C-BE32-E72D297353CC}">
              <c16:uniqueId val="{00000000-0E24-4B8B-93FB-325DD5859E15}"/>
            </c:ext>
          </c:extLst>
        </c:ser>
        <c:dLbls>
          <c:showLegendKey val="0"/>
          <c:showVal val="0"/>
          <c:showCatName val="0"/>
          <c:showSerName val="0"/>
          <c:showPercent val="0"/>
          <c:showBubbleSize val="0"/>
        </c:dLbls>
        <c:gapWidth val="150"/>
        <c:axId val="131649536"/>
        <c:axId val="13165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7.0000000000000007E-2</c:v>
                </c:pt>
                <c:pt idx="2">
                  <c:v>0.1</c:v>
                </c:pt>
                <c:pt idx="3">
                  <c:v>0.13</c:v>
                </c:pt>
                <c:pt idx="4">
                  <c:v>0.1</c:v>
                </c:pt>
              </c:numCache>
            </c:numRef>
          </c:val>
          <c:smooth val="0"/>
          <c:extLst xmlns:c16r2="http://schemas.microsoft.com/office/drawing/2015/06/chart">
            <c:ext xmlns:c16="http://schemas.microsoft.com/office/drawing/2014/chart" uri="{C3380CC4-5D6E-409C-BE32-E72D297353CC}">
              <c16:uniqueId val="{00000001-0E24-4B8B-93FB-325DD5859E15}"/>
            </c:ext>
          </c:extLst>
        </c:ser>
        <c:dLbls>
          <c:showLegendKey val="0"/>
          <c:showVal val="0"/>
          <c:showCatName val="0"/>
          <c:showSerName val="0"/>
          <c:showPercent val="0"/>
          <c:showBubbleSize val="0"/>
        </c:dLbls>
        <c:marker val="1"/>
        <c:smooth val="0"/>
        <c:axId val="131649536"/>
        <c:axId val="131651456"/>
      </c:lineChart>
      <c:dateAx>
        <c:axId val="131649536"/>
        <c:scaling>
          <c:orientation val="minMax"/>
        </c:scaling>
        <c:delete val="1"/>
        <c:axPos val="b"/>
        <c:numFmt formatCode="ge" sourceLinked="1"/>
        <c:majorTickMark val="none"/>
        <c:minorTickMark val="none"/>
        <c:tickLblPos val="none"/>
        <c:crossAx val="131651456"/>
        <c:crosses val="autoZero"/>
        <c:auto val="1"/>
        <c:lblOffset val="100"/>
        <c:baseTimeUnit val="years"/>
      </c:dateAx>
      <c:valAx>
        <c:axId val="1316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3D-43CD-921D-58F9187D572D}"/>
            </c:ext>
          </c:extLst>
        </c:ser>
        <c:dLbls>
          <c:showLegendKey val="0"/>
          <c:showVal val="0"/>
          <c:showCatName val="0"/>
          <c:showSerName val="0"/>
          <c:showPercent val="0"/>
          <c:showBubbleSize val="0"/>
        </c:dLbls>
        <c:gapWidth val="150"/>
        <c:axId val="135662592"/>
        <c:axId val="13568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62.64</c:v>
                </c:pt>
                <c:pt idx="2">
                  <c:v>58.12</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293D-43CD-921D-58F9187D572D}"/>
            </c:ext>
          </c:extLst>
        </c:ser>
        <c:dLbls>
          <c:showLegendKey val="0"/>
          <c:showVal val="0"/>
          <c:showCatName val="0"/>
          <c:showSerName val="0"/>
          <c:showPercent val="0"/>
          <c:showBubbleSize val="0"/>
        </c:dLbls>
        <c:marker val="1"/>
        <c:smooth val="0"/>
        <c:axId val="135662592"/>
        <c:axId val="135689344"/>
      </c:lineChart>
      <c:dateAx>
        <c:axId val="135662592"/>
        <c:scaling>
          <c:orientation val="minMax"/>
        </c:scaling>
        <c:delete val="1"/>
        <c:axPos val="b"/>
        <c:numFmt formatCode="ge" sourceLinked="1"/>
        <c:majorTickMark val="none"/>
        <c:minorTickMark val="none"/>
        <c:tickLblPos val="none"/>
        <c:crossAx val="135689344"/>
        <c:crosses val="autoZero"/>
        <c:auto val="1"/>
        <c:lblOffset val="100"/>
        <c:baseTimeUnit val="years"/>
      </c:dateAx>
      <c:valAx>
        <c:axId val="1356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92.03</c:v>
                </c:pt>
                <c:pt idx="2">
                  <c:v>96.23</c:v>
                </c:pt>
                <c:pt idx="3">
                  <c:v>95.5</c:v>
                </c:pt>
                <c:pt idx="4">
                  <c:v>95.28</c:v>
                </c:pt>
              </c:numCache>
            </c:numRef>
          </c:val>
          <c:extLst xmlns:c16r2="http://schemas.microsoft.com/office/drawing/2015/06/chart">
            <c:ext xmlns:c16="http://schemas.microsoft.com/office/drawing/2014/chart" uri="{C3380CC4-5D6E-409C-BE32-E72D297353CC}">
              <c16:uniqueId val="{00000000-FDA9-4ED3-A4F7-FCF33576FF24}"/>
            </c:ext>
          </c:extLst>
        </c:ser>
        <c:dLbls>
          <c:showLegendKey val="0"/>
          <c:showVal val="0"/>
          <c:showCatName val="0"/>
          <c:showSerName val="0"/>
          <c:showPercent val="0"/>
          <c:showBubbleSize val="0"/>
        </c:dLbls>
        <c:gapWidth val="150"/>
        <c:axId val="135708032"/>
        <c:axId val="13579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92.98</c:v>
                </c:pt>
                <c:pt idx="2">
                  <c:v>93.07</c:v>
                </c:pt>
                <c:pt idx="3">
                  <c:v>92.3</c:v>
                </c:pt>
                <c:pt idx="4">
                  <c:v>92.55</c:v>
                </c:pt>
              </c:numCache>
            </c:numRef>
          </c:val>
          <c:smooth val="0"/>
          <c:extLst xmlns:c16r2="http://schemas.microsoft.com/office/drawing/2015/06/chart">
            <c:ext xmlns:c16="http://schemas.microsoft.com/office/drawing/2014/chart" uri="{C3380CC4-5D6E-409C-BE32-E72D297353CC}">
              <c16:uniqueId val="{00000001-FDA9-4ED3-A4F7-FCF33576FF24}"/>
            </c:ext>
          </c:extLst>
        </c:ser>
        <c:dLbls>
          <c:showLegendKey val="0"/>
          <c:showVal val="0"/>
          <c:showCatName val="0"/>
          <c:showSerName val="0"/>
          <c:showPercent val="0"/>
          <c:showBubbleSize val="0"/>
        </c:dLbls>
        <c:marker val="1"/>
        <c:smooth val="0"/>
        <c:axId val="135708032"/>
        <c:axId val="135796224"/>
      </c:lineChart>
      <c:dateAx>
        <c:axId val="135708032"/>
        <c:scaling>
          <c:orientation val="minMax"/>
        </c:scaling>
        <c:delete val="1"/>
        <c:axPos val="b"/>
        <c:numFmt formatCode="ge" sourceLinked="1"/>
        <c:majorTickMark val="none"/>
        <c:minorTickMark val="none"/>
        <c:tickLblPos val="none"/>
        <c:crossAx val="135796224"/>
        <c:crosses val="autoZero"/>
        <c:auto val="1"/>
        <c:lblOffset val="100"/>
        <c:baseTimeUnit val="years"/>
      </c:dateAx>
      <c:valAx>
        <c:axId val="1357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7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116.12</c:v>
                </c:pt>
                <c:pt idx="2">
                  <c:v>112.2</c:v>
                </c:pt>
                <c:pt idx="3">
                  <c:v>117.97</c:v>
                </c:pt>
                <c:pt idx="4">
                  <c:v>112.42</c:v>
                </c:pt>
              </c:numCache>
            </c:numRef>
          </c:val>
          <c:extLst xmlns:c16r2="http://schemas.microsoft.com/office/drawing/2015/06/chart">
            <c:ext xmlns:c16="http://schemas.microsoft.com/office/drawing/2014/chart" uri="{C3380CC4-5D6E-409C-BE32-E72D297353CC}">
              <c16:uniqueId val="{00000000-E22B-49B3-BFCE-B79338244C54}"/>
            </c:ext>
          </c:extLst>
        </c:ser>
        <c:dLbls>
          <c:showLegendKey val="0"/>
          <c:showVal val="0"/>
          <c:showCatName val="0"/>
          <c:showSerName val="0"/>
          <c:showPercent val="0"/>
          <c:showBubbleSize val="0"/>
        </c:dLbls>
        <c:gapWidth val="150"/>
        <c:axId val="131740032"/>
        <c:axId val="13174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105.81</c:v>
                </c:pt>
                <c:pt idx="2">
                  <c:v>106.63</c:v>
                </c:pt>
                <c:pt idx="3">
                  <c:v>108.03</c:v>
                </c:pt>
                <c:pt idx="4">
                  <c:v>106.9</c:v>
                </c:pt>
              </c:numCache>
            </c:numRef>
          </c:val>
          <c:smooth val="0"/>
          <c:extLst xmlns:c16r2="http://schemas.microsoft.com/office/drawing/2015/06/chart">
            <c:ext xmlns:c16="http://schemas.microsoft.com/office/drawing/2014/chart" uri="{C3380CC4-5D6E-409C-BE32-E72D297353CC}">
              <c16:uniqueId val="{00000001-E22B-49B3-BFCE-B79338244C54}"/>
            </c:ext>
          </c:extLst>
        </c:ser>
        <c:dLbls>
          <c:showLegendKey val="0"/>
          <c:showVal val="0"/>
          <c:showCatName val="0"/>
          <c:showSerName val="0"/>
          <c:showPercent val="0"/>
          <c:showBubbleSize val="0"/>
        </c:dLbls>
        <c:marker val="1"/>
        <c:smooth val="0"/>
        <c:axId val="131740032"/>
        <c:axId val="131741952"/>
      </c:lineChart>
      <c:dateAx>
        <c:axId val="131740032"/>
        <c:scaling>
          <c:orientation val="minMax"/>
        </c:scaling>
        <c:delete val="1"/>
        <c:axPos val="b"/>
        <c:numFmt formatCode="ge" sourceLinked="1"/>
        <c:majorTickMark val="none"/>
        <c:minorTickMark val="none"/>
        <c:tickLblPos val="none"/>
        <c:crossAx val="131741952"/>
        <c:crosses val="autoZero"/>
        <c:auto val="1"/>
        <c:lblOffset val="100"/>
        <c:baseTimeUnit val="years"/>
      </c:dateAx>
      <c:valAx>
        <c:axId val="13174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3</c:v>
                </c:pt>
                <c:pt idx="2">
                  <c:v>5.9</c:v>
                </c:pt>
                <c:pt idx="3">
                  <c:v>8.76</c:v>
                </c:pt>
                <c:pt idx="4">
                  <c:v>11.49</c:v>
                </c:pt>
              </c:numCache>
            </c:numRef>
          </c:val>
          <c:extLst xmlns:c16r2="http://schemas.microsoft.com/office/drawing/2015/06/chart">
            <c:ext xmlns:c16="http://schemas.microsoft.com/office/drawing/2014/chart" uri="{C3380CC4-5D6E-409C-BE32-E72D297353CC}">
              <c16:uniqueId val="{00000000-F7F8-44A9-93BB-D5C81BAD8D48}"/>
            </c:ext>
          </c:extLst>
        </c:ser>
        <c:dLbls>
          <c:showLegendKey val="0"/>
          <c:showVal val="0"/>
          <c:showCatName val="0"/>
          <c:showSerName val="0"/>
          <c:showPercent val="0"/>
          <c:showBubbleSize val="0"/>
        </c:dLbls>
        <c:gapWidth val="150"/>
        <c:axId val="133955968"/>
        <c:axId val="13395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30.09</c:v>
                </c:pt>
                <c:pt idx="2">
                  <c:v>26.07</c:v>
                </c:pt>
                <c:pt idx="3">
                  <c:v>25.61</c:v>
                </c:pt>
                <c:pt idx="4">
                  <c:v>26.13</c:v>
                </c:pt>
              </c:numCache>
            </c:numRef>
          </c:val>
          <c:smooth val="0"/>
          <c:extLst xmlns:c16r2="http://schemas.microsoft.com/office/drawing/2015/06/chart">
            <c:ext xmlns:c16="http://schemas.microsoft.com/office/drawing/2014/chart" uri="{C3380CC4-5D6E-409C-BE32-E72D297353CC}">
              <c16:uniqueId val="{00000001-F7F8-44A9-93BB-D5C81BAD8D48}"/>
            </c:ext>
          </c:extLst>
        </c:ser>
        <c:dLbls>
          <c:showLegendKey val="0"/>
          <c:showVal val="0"/>
          <c:showCatName val="0"/>
          <c:showSerName val="0"/>
          <c:showPercent val="0"/>
          <c:showBubbleSize val="0"/>
        </c:dLbls>
        <c:marker val="1"/>
        <c:smooth val="0"/>
        <c:axId val="133955968"/>
        <c:axId val="133957888"/>
      </c:lineChart>
      <c:dateAx>
        <c:axId val="133955968"/>
        <c:scaling>
          <c:orientation val="minMax"/>
        </c:scaling>
        <c:delete val="1"/>
        <c:axPos val="b"/>
        <c:numFmt formatCode="ge" sourceLinked="1"/>
        <c:majorTickMark val="none"/>
        <c:minorTickMark val="none"/>
        <c:tickLblPos val="none"/>
        <c:crossAx val="133957888"/>
        <c:crosses val="autoZero"/>
        <c:auto val="1"/>
        <c:lblOffset val="100"/>
        <c:baseTimeUnit val="years"/>
      </c:dateAx>
      <c:valAx>
        <c:axId val="1339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0E-4274-94C6-17AAE34463F6}"/>
            </c:ext>
          </c:extLst>
        </c:ser>
        <c:dLbls>
          <c:showLegendKey val="0"/>
          <c:showVal val="0"/>
          <c:showCatName val="0"/>
          <c:showSerName val="0"/>
          <c:showPercent val="0"/>
          <c:showBubbleSize val="0"/>
        </c:dLbls>
        <c:gapWidth val="150"/>
        <c:axId val="133997312"/>
        <c:axId val="13399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formatCode="#,##0.00;&quot;△&quot;#,##0.00;&quot;-&quot;">
                  <c:v>0.15</c:v>
                </c:pt>
                <c:pt idx="3" formatCode="#,##0.00;&quot;△&quot;#,##0.00;&quot;-&quot;">
                  <c:v>1.07</c:v>
                </c:pt>
                <c:pt idx="4" formatCode="#,##0.00;&quot;△&quot;#,##0.00;&quot;-&quot;">
                  <c:v>1.03</c:v>
                </c:pt>
              </c:numCache>
            </c:numRef>
          </c:val>
          <c:smooth val="0"/>
          <c:extLst xmlns:c16r2="http://schemas.microsoft.com/office/drawing/2015/06/chart">
            <c:ext xmlns:c16="http://schemas.microsoft.com/office/drawing/2014/chart" uri="{C3380CC4-5D6E-409C-BE32-E72D297353CC}">
              <c16:uniqueId val="{00000001-650E-4274-94C6-17AAE34463F6}"/>
            </c:ext>
          </c:extLst>
        </c:ser>
        <c:dLbls>
          <c:showLegendKey val="0"/>
          <c:showVal val="0"/>
          <c:showCatName val="0"/>
          <c:showSerName val="0"/>
          <c:showPercent val="0"/>
          <c:showBubbleSize val="0"/>
        </c:dLbls>
        <c:marker val="1"/>
        <c:smooth val="0"/>
        <c:axId val="133997312"/>
        <c:axId val="133999232"/>
      </c:lineChart>
      <c:dateAx>
        <c:axId val="133997312"/>
        <c:scaling>
          <c:orientation val="minMax"/>
        </c:scaling>
        <c:delete val="1"/>
        <c:axPos val="b"/>
        <c:numFmt formatCode="ge" sourceLinked="1"/>
        <c:majorTickMark val="none"/>
        <c:minorTickMark val="none"/>
        <c:tickLblPos val="none"/>
        <c:crossAx val="133999232"/>
        <c:crosses val="autoZero"/>
        <c:auto val="1"/>
        <c:lblOffset val="100"/>
        <c:baseTimeUnit val="years"/>
      </c:dateAx>
      <c:valAx>
        <c:axId val="1339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9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DE-4139-9C14-98B559169371}"/>
            </c:ext>
          </c:extLst>
        </c:ser>
        <c:dLbls>
          <c:showLegendKey val="0"/>
          <c:showVal val="0"/>
          <c:showCatName val="0"/>
          <c:showSerName val="0"/>
          <c:showPercent val="0"/>
          <c:showBubbleSize val="0"/>
        </c:dLbls>
        <c:gapWidth val="150"/>
        <c:axId val="134362240"/>
        <c:axId val="13436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35.49</c:v>
                </c:pt>
                <c:pt idx="2">
                  <c:v>26.43</c:v>
                </c:pt>
                <c:pt idx="3">
                  <c:v>13.55</c:v>
                </c:pt>
                <c:pt idx="4">
                  <c:v>9.06</c:v>
                </c:pt>
              </c:numCache>
            </c:numRef>
          </c:val>
          <c:smooth val="0"/>
          <c:extLst xmlns:c16r2="http://schemas.microsoft.com/office/drawing/2015/06/chart">
            <c:ext xmlns:c16="http://schemas.microsoft.com/office/drawing/2014/chart" uri="{C3380CC4-5D6E-409C-BE32-E72D297353CC}">
              <c16:uniqueId val="{00000001-ECDE-4139-9C14-98B559169371}"/>
            </c:ext>
          </c:extLst>
        </c:ser>
        <c:dLbls>
          <c:showLegendKey val="0"/>
          <c:showVal val="0"/>
          <c:showCatName val="0"/>
          <c:showSerName val="0"/>
          <c:showPercent val="0"/>
          <c:showBubbleSize val="0"/>
        </c:dLbls>
        <c:marker val="1"/>
        <c:smooth val="0"/>
        <c:axId val="134362240"/>
        <c:axId val="134364160"/>
      </c:lineChart>
      <c:dateAx>
        <c:axId val="134362240"/>
        <c:scaling>
          <c:orientation val="minMax"/>
        </c:scaling>
        <c:delete val="1"/>
        <c:axPos val="b"/>
        <c:numFmt formatCode="ge" sourceLinked="1"/>
        <c:majorTickMark val="none"/>
        <c:minorTickMark val="none"/>
        <c:tickLblPos val="none"/>
        <c:crossAx val="134364160"/>
        <c:crosses val="autoZero"/>
        <c:auto val="1"/>
        <c:lblOffset val="100"/>
        <c:baseTimeUnit val="years"/>
      </c:dateAx>
      <c:valAx>
        <c:axId val="13436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3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31.86</c:v>
                </c:pt>
                <c:pt idx="2">
                  <c:v>44.03</c:v>
                </c:pt>
                <c:pt idx="3">
                  <c:v>53.37</c:v>
                </c:pt>
                <c:pt idx="4">
                  <c:v>48.24</c:v>
                </c:pt>
              </c:numCache>
            </c:numRef>
          </c:val>
          <c:extLst xmlns:c16r2="http://schemas.microsoft.com/office/drawing/2015/06/chart">
            <c:ext xmlns:c16="http://schemas.microsoft.com/office/drawing/2014/chart" uri="{C3380CC4-5D6E-409C-BE32-E72D297353CC}">
              <c16:uniqueId val="{00000000-351F-4EE8-8125-4EAD3567B926}"/>
            </c:ext>
          </c:extLst>
        </c:ser>
        <c:dLbls>
          <c:showLegendKey val="0"/>
          <c:showVal val="0"/>
          <c:showCatName val="0"/>
          <c:showSerName val="0"/>
          <c:showPercent val="0"/>
          <c:showBubbleSize val="0"/>
        </c:dLbls>
        <c:gapWidth val="150"/>
        <c:axId val="134403584"/>
        <c:axId val="13440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82.47</c:v>
                </c:pt>
                <c:pt idx="2">
                  <c:v>72.44</c:v>
                </c:pt>
                <c:pt idx="3">
                  <c:v>78.45</c:v>
                </c:pt>
                <c:pt idx="4">
                  <c:v>76.31</c:v>
                </c:pt>
              </c:numCache>
            </c:numRef>
          </c:val>
          <c:smooth val="0"/>
          <c:extLst xmlns:c16r2="http://schemas.microsoft.com/office/drawing/2015/06/chart">
            <c:ext xmlns:c16="http://schemas.microsoft.com/office/drawing/2014/chart" uri="{C3380CC4-5D6E-409C-BE32-E72D297353CC}">
              <c16:uniqueId val="{00000001-351F-4EE8-8125-4EAD3567B926}"/>
            </c:ext>
          </c:extLst>
        </c:ser>
        <c:dLbls>
          <c:showLegendKey val="0"/>
          <c:showVal val="0"/>
          <c:showCatName val="0"/>
          <c:showSerName val="0"/>
          <c:showPercent val="0"/>
          <c:showBubbleSize val="0"/>
        </c:dLbls>
        <c:marker val="1"/>
        <c:smooth val="0"/>
        <c:axId val="134403584"/>
        <c:axId val="134405504"/>
      </c:lineChart>
      <c:dateAx>
        <c:axId val="134403584"/>
        <c:scaling>
          <c:orientation val="minMax"/>
        </c:scaling>
        <c:delete val="1"/>
        <c:axPos val="b"/>
        <c:numFmt formatCode="ge" sourceLinked="1"/>
        <c:majorTickMark val="none"/>
        <c:minorTickMark val="none"/>
        <c:tickLblPos val="none"/>
        <c:crossAx val="134405504"/>
        <c:crosses val="autoZero"/>
        <c:auto val="1"/>
        <c:lblOffset val="100"/>
        <c:baseTimeUnit val="years"/>
      </c:dateAx>
      <c:valAx>
        <c:axId val="13440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535.46</c:v>
                </c:pt>
                <c:pt idx="2">
                  <c:v>540.55999999999995</c:v>
                </c:pt>
                <c:pt idx="3">
                  <c:v>510.05</c:v>
                </c:pt>
                <c:pt idx="4">
                  <c:v>485.4</c:v>
                </c:pt>
              </c:numCache>
            </c:numRef>
          </c:val>
          <c:extLst xmlns:c16r2="http://schemas.microsoft.com/office/drawing/2015/06/chart">
            <c:ext xmlns:c16="http://schemas.microsoft.com/office/drawing/2014/chart" uri="{C3380CC4-5D6E-409C-BE32-E72D297353CC}">
              <c16:uniqueId val="{00000000-5754-4507-B5EF-B8A5A9C8C04F}"/>
            </c:ext>
          </c:extLst>
        </c:ser>
        <c:dLbls>
          <c:showLegendKey val="0"/>
          <c:showVal val="0"/>
          <c:showCatName val="0"/>
          <c:showSerName val="0"/>
          <c:showPercent val="0"/>
          <c:showBubbleSize val="0"/>
        </c:dLbls>
        <c:gapWidth val="150"/>
        <c:axId val="134518656"/>
        <c:axId val="1345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664.04</c:v>
                </c:pt>
                <c:pt idx="2">
                  <c:v>625.12</c:v>
                </c:pt>
                <c:pt idx="3">
                  <c:v>799.41</c:v>
                </c:pt>
                <c:pt idx="4">
                  <c:v>820.36</c:v>
                </c:pt>
              </c:numCache>
            </c:numRef>
          </c:val>
          <c:smooth val="0"/>
          <c:extLst xmlns:c16r2="http://schemas.microsoft.com/office/drawing/2015/06/chart">
            <c:ext xmlns:c16="http://schemas.microsoft.com/office/drawing/2014/chart" uri="{C3380CC4-5D6E-409C-BE32-E72D297353CC}">
              <c16:uniqueId val="{00000001-5754-4507-B5EF-B8A5A9C8C04F}"/>
            </c:ext>
          </c:extLst>
        </c:ser>
        <c:dLbls>
          <c:showLegendKey val="0"/>
          <c:showVal val="0"/>
          <c:showCatName val="0"/>
          <c:showSerName val="0"/>
          <c:showPercent val="0"/>
          <c:showBubbleSize val="0"/>
        </c:dLbls>
        <c:marker val="1"/>
        <c:smooth val="0"/>
        <c:axId val="134518656"/>
        <c:axId val="134520832"/>
      </c:lineChart>
      <c:dateAx>
        <c:axId val="134518656"/>
        <c:scaling>
          <c:orientation val="minMax"/>
        </c:scaling>
        <c:delete val="1"/>
        <c:axPos val="b"/>
        <c:numFmt formatCode="ge" sourceLinked="1"/>
        <c:majorTickMark val="none"/>
        <c:minorTickMark val="none"/>
        <c:tickLblPos val="none"/>
        <c:crossAx val="134520832"/>
        <c:crosses val="autoZero"/>
        <c:auto val="1"/>
        <c:lblOffset val="100"/>
        <c:baseTimeUnit val="years"/>
      </c:dateAx>
      <c:valAx>
        <c:axId val="1345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131.19</c:v>
                </c:pt>
                <c:pt idx="2">
                  <c:v>183.77</c:v>
                </c:pt>
                <c:pt idx="3">
                  <c:v>94.31</c:v>
                </c:pt>
                <c:pt idx="4">
                  <c:v>86.56</c:v>
                </c:pt>
              </c:numCache>
            </c:numRef>
          </c:val>
          <c:extLst xmlns:c16r2="http://schemas.microsoft.com/office/drawing/2015/06/chart">
            <c:ext xmlns:c16="http://schemas.microsoft.com/office/drawing/2014/chart" uri="{C3380CC4-5D6E-409C-BE32-E72D297353CC}">
              <c16:uniqueId val="{00000000-60D0-4F28-B88E-3CC03BDB0AB0}"/>
            </c:ext>
          </c:extLst>
        </c:ser>
        <c:dLbls>
          <c:showLegendKey val="0"/>
          <c:showVal val="0"/>
          <c:showCatName val="0"/>
          <c:showSerName val="0"/>
          <c:showPercent val="0"/>
          <c:showBubbleSize val="0"/>
        </c:dLbls>
        <c:gapWidth val="150"/>
        <c:axId val="134551808"/>
        <c:axId val="13456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86.2</c:v>
                </c:pt>
                <c:pt idx="2">
                  <c:v>89.74</c:v>
                </c:pt>
                <c:pt idx="3">
                  <c:v>96.54</c:v>
                </c:pt>
                <c:pt idx="4">
                  <c:v>95.4</c:v>
                </c:pt>
              </c:numCache>
            </c:numRef>
          </c:val>
          <c:smooth val="0"/>
          <c:extLst xmlns:c16r2="http://schemas.microsoft.com/office/drawing/2015/06/chart">
            <c:ext xmlns:c16="http://schemas.microsoft.com/office/drawing/2014/chart" uri="{C3380CC4-5D6E-409C-BE32-E72D297353CC}">
              <c16:uniqueId val="{00000001-60D0-4F28-B88E-3CC03BDB0AB0}"/>
            </c:ext>
          </c:extLst>
        </c:ser>
        <c:dLbls>
          <c:showLegendKey val="0"/>
          <c:showVal val="0"/>
          <c:showCatName val="0"/>
          <c:showSerName val="0"/>
          <c:showPercent val="0"/>
          <c:showBubbleSize val="0"/>
        </c:dLbls>
        <c:marker val="1"/>
        <c:smooth val="0"/>
        <c:axId val="134551808"/>
        <c:axId val="134562176"/>
      </c:lineChart>
      <c:dateAx>
        <c:axId val="134551808"/>
        <c:scaling>
          <c:orientation val="minMax"/>
        </c:scaling>
        <c:delete val="1"/>
        <c:axPos val="b"/>
        <c:numFmt formatCode="ge" sourceLinked="1"/>
        <c:majorTickMark val="none"/>
        <c:minorTickMark val="none"/>
        <c:tickLblPos val="none"/>
        <c:crossAx val="134562176"/>
        <c:crosses val="autoZero"/>
        <c:auto val="1"/>
        <c:lblOffset val="100"/>
        <c:baseTimeUnit val="years"/>
      </c:dateAx>
      <c:valAx>
        <c:axId val="1345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111.84</c:v>
                </c:pt>
                <c:pt idx="2">
                  <c:v>79.81</c:v>
                </c:pt>
                <c:pt idx="3">
                  <c:v>155.44999999999999</c:v>
                </c:pt>
                <c:pt idx="4">
                  <c:v>174.34</c:v>
                </c:pt>
              </c:numCache>
            </c:numRef>
          </c:val>
          <c:extLst xmlns:c16r2="http://schemas.microsoft.com/office/drawing/2015/06/chart">
            <c:ext xmlns:c16="http://schemas.microsoft.com/office/drawing/2014/chart" uri="{C3380CC4-5D6E-409C-BE32-E72D297353CC}">
              <c16:uniqueId val="{00000000-85DD-4E87-9660-F22D4BCB5047}"/>
            </c:ext>
          </c:extLst>
        </c:ser>
        <c:dLbls>
          <c:showLegendKey val="0"/>
          <c:showVal val="0"/>
          <c:showCatName val="0"/>
          <c:showSerName val="0"/>
          <c:showPercent val="0"/>
          <c:showBubbleSize val="0"/>
        </c:dLbls>
        <c:gapWidth val="150"/>
        <c:axId val="134601344"/>
        <c:axId val="13460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146.47999999999999</c:v>
                </c:pt>
                <c:pt idx="2">
                  <c:v>141.24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85DD-4E87-9660-F22D4BCB5047}"/>
            </c:ext>
          </c:extLst>
        </c:ser>
        <c:dLbls>
          <c:showLegendKey val="0"/>
          <c:showVal val="0"/>
          <c:showCatName val="0"/>
          <c:showSerName val="0"/>
          <c:showPercent val="0"/>
          <c:showBubbleSize val="0"/>
        </c:dLbls>
        <c:marker val="1"/>
        <c:smooth val="0"/>
        <c:axId val="134601344"/>
        <c:axId val="134603520"/>
      </c:lineChart>
      <c:dateAx>
        <c:axId val="134601344"/>
        <c:scaling>
          <c:orientation val="minMax"/>
        </c:scaling>
        <c:delete val="1"/>
        <c:axPos val="b"/>
        <c:numFmt formatCode="ge" sourceLinked="1"/>
        <c:majorTickMark val="none"/>
        <c:minorTickMark val="none"/>
        <c:tickLblPos val="none"/>
        <c:crossAx val="134603520"/>
        <c:crosses val="autoZero"/>
        <c:auto val="1"/>
        <c:lblOffset val="100"/>
        <c:baseTimeUnit val="years"/>
      </c:dateAx>
      <c:valAx>
        <c:axId val="13460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0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28" zoomScale="66" zoomScaleNormal="66" workbookViewId="0">
      <selection activeCell="CC34" sqref="CC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滝沢市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8">
        <f>データ!S6</f>
        <v>55288</v>
      </c>
      <c r="AM8" s="68"/>
      <c r="AN8" s="68"/>
      <c r="AO8" s="68"/>
      <c r="AP8" s="68"/>
      <c r="AQ8" s="68"/>
      <c r="AR8" s="68"/>
      <c r="AS8" s="68"/>
      <c r="AT8" s="67">
        <f>データ!T6</f>
        <v>182.46</v>
      </c>
      <c r="AU8" s="67"/>
      <c r="AV8" s="67"/>
      <c r="AW8" s="67"/>
      <c r="AX8" s="67"/>
      <c r="AY8" s="67"/>
      <c r="AZ8" s="67"/>
      <c r="BA8" s="67"/>
      <c r="BB8" s="67">
        <f>データ!U6</f>
        <v>303.01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68.459999999999994</v>
      </c>
      <c r="J10" s="67"/>
      <c r="K10" s="67"/>
      <c r="L10" s="67"/>
      <c r="M10" s="67"/>
      <c r="N10" s="67"/>
      <c r="O10" s="67"/>
      <c r="P10" s="67">
        <f>データ!P6</f>
        <v>68.14</v>
      </c>
      <c r="Q10" s="67"/>
      <c r="R10" s="67"/>
      <c r="S10" s="67"/>
      <c r="T10" s="67"/>
      <c r="U10" s="67"/>
      <c r="V10" s="67"/>
      <c r="W10" s="67">
        <f>データ!Q6</f>
        <v>77.11</v>
      </c>
      <c r="X10" s="67"/>
      <c r="Y10" s="67"/>
      <c r="Z10" s="67"/>
      <c r="AA10" s="67"/>
      <c r="AB10" s="67"/>
      <c r="AC10" s="67"/>
      <c r="AD10" s="68">
        <f>データ!R6</f>
        <v>2894</v>
      </c>
      <c r="AE10" s="68"/>
      <c r="AF10" s="68"/>
      <c r="AG10" s="68"/>
      <c r="AH10" s="68"/>
      <c r="AI10" s="68"/>
      <c r="AJ10" s="68"/>
      <c r="AK10" s="2"/>
      <c r="AL10" s="68">
        <f>データ!V6</f>
        <v>37569</v>
      </c>
      <c r="AM10" s="68"/>
      <c r="AN10" s="68"/>
      <c r="AO10" s="68"/>
      <c r="AP10" s="68"/>
      <c r="AQ10" s="68"/>
      <c r="AR10" s="68"/>
      <c r="AS10" s="68"/>
      <c r="AT10" s="67">
        <f>データ!W6</f>
        <v>7.52</v>
      </c>
      <c r="AU10" s="67"/>
      <c r="AV10" s="67"/>
      <c r="AW10" s="67"/>
      <c r="AX10" s="67"/>
      <c r="AY10" s="67"/>
      <c r="AZ10" s="67"/>
      <c r="BA10" s="67"/>
      <c r="BB10" s="67">
        <f>データ!X6</f>
        <v>4995.88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HY+13wMWEHyKWUOHsp7+nwzU3O6/UjbfUJ7BlHG7JVCzrsdjr9xwnRSyflzYCmvaPoF5MfrnlCoA6HXrL1rJw==" saltValue="Eg5o5k5V4qR6kCiv5GLv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32166</v>
      </c>
      <c r="D6" s="33">
        <f t="shared" si="3"/>
        <v>46</v>
      </c>
      <c r="E6" s="33">
        <f t="shared" si="3"/>
        <v>17</v>
      </c>
      <c r="F6" s="33">
        <f t="shared" si="3"/>
        <v>1</v>
      </c>
      <c r="G6" s="33">
        <f t="shared" si="3"/>
        <v>0</v>
      </c>
      <c r="H6" s="33" t="str">
        <f t="shared" si="3"/>
        <v>岩手県　滝沢市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68.459999999999994</v>
      </c>
      <c r="P6" s="34">
        <f t="shared" si="3"/>
        <v>68.14</v>
      </c>
      <c r="Q6" s="34">
        <f t="shared" si="3"/>
        <v>77.11</v>
      </c>
      <c r="R6" s="34">
        <f t="shared" si="3"/>
        <v>2894</v>
      </c>
      <c r="S6" s="34">
        <f t="shared" si="3"/>
        <v>55288</v>
      </c>
      <c r="T6" s="34">
        <f t="shared" si="3"/>
        <v>182.46</v>
      </c>
      <c r="U6" s="34">
        <f t="shared" si="3"/>
        <v>303.01</v>
      </c>
      <c r="V6" s="34">
        <f t="shared" si="3"/>
        <v>37569</v>
      </c>
      <c r="W6" s="34">
        <f t="shared" si="3"/>
        <v>7.52</v>
      </c>
      <c r="X6" s="34">
        <f t="shared" si="3"/>
        <v>4995.88</v>
      </c>
      <c r="Y6" s="35" t="str">
        <f>IF(Y7="",NA(),Y7)</f>
        <v>-</v>
      </c>
      <c r="Z6" s="35">
        <f t="shared" ref="Z6:AH6" si="4">IF(Z7="",NA(),Z7)</f>
        <v>116.12</v>
      </c>
      <c r="AA6" s="35">
        <f t="shared" si="4"/>
        <v>112.2</v>
      </c>
      <c r="AB6" s="35">
        <f t="shared" si="4"/>
        <v>117.97</v>
      </c>
      <c r="AC6" s="35">
        <f t="shared" si="4"/>
        <v>112.42</v>
      </c>
      <c r="AD6" s="35" t="str">
        <f t="shared" si="4"/>
        <v>-</v>
      </c>
      <c r="AE6" s="35">
        <f t="shared" si="4"/>
        <v>105.81</v>
      </c>
      <c r="AF6" s="35">
        <f t="shared" si="4"/>
        <v>106.63</v>
      </c>
      <c r="AG6" s="35">
        <f t="shared" si="4"/>
        <v>108.03</v>
      </c>
      <c r="AH6" s="35">
        <f t="shared" si="4"/>
        <v>106.9</v>
      </c>
      <c r="AI6" s="34" t="str">
        <f>IF(AI7="","",IF(AI7="-","【-】","【"&amp;SUBSTITUTE(TEXT(AI7,"#,##0.00"),"-","△")&amp;"】"))</f>
        <v>【108.69】</v>
      </c>
      <c r="AJ6" s="35" t="str">
        <f>IF(AJ7="",NA(),AJ7)</f>
        <v>-</v>
      </c>
      <c r="AK6" s="34">
        <f t="shared" ref="AK6:AS6" si="5">IF(AK7="",NA(),AK7)</f>
        <v>0</v>
      </c>
      <c r="AL6" s="34">
        <f t="shared" si="5"/>
        <v>0</v>
      </c>
      <c r="AM6" s="34">
        <f t="shared" si="5"/>
        <v>0</v>
      </c>
      <c r="AN6" s="34">
        <f t="shared" si="5"/>
        <v>0</v>
      </c>
      <c r="AO6" s="35" t="str">
        <f t="shared" si="5"/>
        <v>-</v>
      </c>
      <c r="AP6" s="35">
        <f t="shared" si="5"/>
        <v>35.49</v>
      </c>
      <c r="AQ6" s="35">
        <f t="shared" si="5"/>
        <v>26.43</v>
      </c>
      <c r="AR6" s="35">
        <f t="shared" si="5"/>
        <v>13.55</v>
      </c>
      <c r="AS6" s="35">
        <f t="shared" si="5"/>
        <v>9.06</v>
      </c>
      <c r="AT6" s="34" t="str">
        <f>IF(AT7="","",IF(AT7="-","【-】","【"&amp;SUBSTITUTE(TEXT(AT7,"#,##0.00"),"-","△")&amp;"】"))</f>
        <v>【3.28】</v>
      </c>
      <c r="AU6" s="35" t="str">
        <f>IF(AU7="",NA(),AU7)</f>
        <v>-</v>
      </c>
      <c r="AV6" s="35">
        <f t="shared" ref="AV6:BD6" si="6">IF(AV7="",NA(),AV7)</f>
        <v>31.86</v>
      </c>
      <c r="AW6" s="35">
        <f t="shared" si="6"/>
        <v>44.03</v>
      </c>
      <c r="AX6" s="35">
        <f t="shared" si="6"/>
        <v>53.37</v>
      </c>
      <c r="AY6" s="35">
        <f t="shared" si="6"/>
        <v>48.24</v>
      </c>
      <c r="AZ6" s="35" t="str">
        <f t="shared" si="6"/>
        <v>-</v>
      </c>
      <c r="BA6" s="35">
        <f t="shared" si="6"/>
        <v>82.47</v>
      </c>
      <c r="BB6" s="35">
        <f t="shared" si="6"/>
        <v>72.44</v>
      </c>
      <c r="BC6" s="35">
        <f t="shared" si="6"/>
        <v>78.45</v>
      </c>
      <c r="BD6" s="35">
        <f t="shared" si="6"/>
        <v>76.31</v>
      </c>
      <c r="BE6" s="34" t="str">
        <f>IF(BE7="","",IF(BE7="-","【-】","【"&amp;SUBSTITUTE(TEXT(BE7,"#,##0.00"),"-","△")&amp;"】"))</f>
        <v>【69.49】</v>
      </c>
      <c r="BF6" s="35" t="str">
        <f>IF(BF7="",NA(),BF7)</f>
        <v>-</v>
      </c>
      <c r="BG6" s="35">
        <f t="shared" ref="BG6:BO6" si="7">IF(BG7="",NA(),BG7)</f>
        <v>535.46</v>
      </c>
      <c r="BH6" s="35">
        <f t="shared" si="7"/>
        <v>540.55999999999995</v>
      </c>
      <c r="BI6" s="35">
        <f t="shared" si="7"/>
        <v>510.05</v>
      </c>
      <c r="BJ6" s="35">
        <f t="shared" si="7"/>
        <v>485.4</v>
      </c>
      <c r="BK6" s="35" t="str">
        <f t="shared" si="7"/>
        <v>-</v>
      </c>
      <c r="BL6" s="35">
        <f t="shared" si="7"/>
        <v>664.04</v>
      </c>
      <c r="BM6" s="35">
        <f t="shared" si="7"/>
        <v>625.12</v>
      </c>
      <c r="BN6" s="35">
        <f t="shared" si="7"/>
        <v>799.41</v>
      </c>
      <c r="BO6" s="35">
        <f t="shared" si="7"/>
        <v>820.36</v>
      </c>
      <c r="BP6" s="34" t="str">
        <f>IF(BP7="","",IF(BP7="-","【-】","【"&amp;SUBSTITUTE(TEXT(BP7,"#,##0.00"),"-","△")&amp;"】"))</f>
        <v>【682.78】</v>
      </c>
      <c r="BQ6" s="35" t="str">
        <f>IF(BQ7="",NA(),BQ7)</f>
        <v>-</v>
      </c>
      <c r="BR6" s="35">
        <f t="shared" ref="BR6:BZ6" si="8">IF(BR7="",NA(),BR7)</f>
        <v>131.19</v>
      </c>
      <c r="BS6" s="35">
        <f t="shared" si="8"/>
        <v>183.77</v>
      </c>
      <c r="BT6" s="35">
        <f t="shared" si="8"/>
        <v>94.31</v>
      </c>
      <c r="BU6" s="35">
        <f t="shared" si="8"/>
        <v>86.56</v>
      </c>
      <c r="BV6" s="35" t="str">
        <f t="shared" si="8"/>
        <v>-</v>
      </c>
      <c r="BW6" s="35">
        <f t="shared" si="8"/>
        <v>86.2</v>
      </c>
      <c r="BX6" s="35">
        <f t="shared" si="8"/>
        <v>89.74</v>
      </c>
      <c r="BY6" s="35">
        <f t="shared" si="8"/>
        <v>96.54</v>
      </c>
      <c r="BZ6" s="35">
        <f t="shared" si="8"/>
        <v>95.4</v>
      </c>
      <c r="CA6" s="34" t="str">
        <f>IF(CA7="","",IF(CA7="-","【-】","【"&amp;SUBSTITUTE(TEXT(CA7,"#,##0.00"),"-","△")&amp;"】"))</f>
        <v>【100.91】</v>
      </c>
      <c r="CB6" s="35" t="str">
        <f>IF(CB7="",NA(),CB7)</f>
        <v>-</v>
      </c>
      <c r="CC6" s="35">
        <f t="shared" ref="CC6:CK6" si="9">IF(CC7="",NA(),CC7)</f>
        <v>111.84</v>
      </c>
      <c r="CD6" s="35">
        <f t="shared" si="9"/>
        <v>79.81</v>
      </c>
      <c r="CE6" s="35">
        <f t="shared" si="9"/>
        <v>155.44999999999999</v>
      </c>
      <c r="CF6" s="35">
        <f t="shared" si="9"/>
        <v>174.34</v>
      </c>
      <c r="CG6" s="35" t="str">
        <f t="shared" si="9"/>
        <v>-</v>
      </c>
      <c r="CH6" s="35">
        <f t="shared" si="9"/>
        <v>146.47999999999999</v>
      </c>
      <c r="CI6" s="35">
        <f t="shared" si="9"/>
        <v>141.24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f t="shared" si="10"/>
        <v>62.64</v>
      </c>
      <c r="CT6" s="35">
        <f t="shared" si="10"/>
        <v>58.12</v>
      </c>
      <c r="CU6" s="35">
        <f t="shared" si="10"/>
        <v>64.959999999999994</v>
      </c>
      <c r="CV6" s="35">
        <f t="shared" si="10"/>
        <v>65.040000000000006</v>
      </c>
      <c r="CW6" s="34" t="str">
        <f>IF(CW7="","",IF(CW7="-","【-】","【"&amp;SUBSTITUTE(TEXT(CW7,"#,##0.00"),"-","△")&amp;"】"))</f>
        <v>【58.98】</v>
      </c>
      <c r="CX6" s="35" t="str">
        <f>IF(CX7="",NA(),CX7)</f>
        <v>-</v>
      </c>
      <c r="CY6" s="35">
        <f t="shared" ref="CY6:DG6" si="11">IF(CY7="",NA(),CY7)</f>
        <v>92.03</v>
      </c>
      <c r="CZ6" s="35">
        <f t="shared" si="11"/>
        <v>96.23</v>
      </c>
      <c r="DA6" s="35">
        <f t="shared" si="11"/>
        <v>95.5</v>
      </c>
      <c r="DB6" s="35">
        <f t="shared" si="11"/>
        <v>95.28</v>
      </c>
      <c r="DC6" s="35" t="str">
        <f t="shared" si="11"/>
        <v>-</v>
      </c>
      <c r="DD6" s="35">
        <f t="shared" si="11"/>
        <v>92.98</v>
      </c>
      <c r="DE6" s="35">
        <f t="shared" si="11"/>
        <v>93.07</v>
      </c>
      <c r="DF6" s="35">
        <f t="shared" si="11"/>
        <v>92.3</v>
      </c>
      <c r="DG6" s="35">
        <f t="shared" si="11"/>
        <v>92.55</v>
      </c>
      <c r="DH6" s="34" t="str">
        <f>IF(DH7="","",IF(DH7="-","【-】","【"&amp;SUBSTITUTE(TEXT(DH7,"#,##0.00"),"-","△")&amp;"】"))</f>
        <v>【95.20】</v>
      </c>
      <c r="DI6" s="35" t="str">
        <f>IF(DI7="",NA(),DI7)</f>
        <v>-</v>
      </c>
      <c r="DJ6" s="35">
        <f t="shared" ref="DJ6:DR6" si="12">IF(DJ7="",NA(),DJ7)</f>
        <v>3</v>
      </c>
      <c r="DK6" s="35">
        <f t="shared" si="12"/>
        <v>5.9</v>
      </c>
      <c r="DL6" s="35">
        <f t="shared" si="12"/>
        <v>8.76</v>
      </c>
      <c r="DM6" s="35">
        <f t="shared" si="12"/>
        <v>11.49</v>
      </c>
      <c r="DN6" s="35" t="str">
        <f t="shared" si="12"/>
        <v>-</v>
      </c>
      <c r="DO6" s="35">
        <f t="shared" si="12"/>
        <v>30.09</v>
      </c>
      <c r="DP6" s="35">
        <f t="shared" si="12"/>
        <v>26.07</v>
      </c>
      <c r="DQ6" s="35">
        <f t="shared" si="12"/>
        <v>25.61</v>
      </c>
      <c r="DR6" s="35">
        <f t="shared" si="12"/>
        <v>26.13</v>
      </c>
      <c r="DS6" s="34" t="str">
        <f>IF(DS7="","",IF(DS7="-","【-】","【"&amp;SUBSTITUTE(TEXT(DS7,"#,##0.00"),"-","△")&amp;"】"))</f>
        <v>【38.60】</v>
      </c>
      <c r="DT6" s="35" t="str">
        <f>IF(DT7="",NA(),DT7)</f>
        <v>-</v>
      </c>
      <c r="DU6" s="34">
        <f t="shared" ref="DU6:EC6" si="13">IF(DU7="",NA(),DU7)</f>
        <v>0</v>
      </c>
      <c r="DV6" s="34">
        <f t="shared" si="13"/>
        <v>0</v>
      </c>
      <c r="DW6" s="34">
        <f t="shared" si="13"/>
        <v>0</v>
      </c>
      <c r="DX6" s="34">
        <f t="shared" si="13"/>
        <v>0</v>
      </c>
      <c r="DY6" s="35" t="str">
        <f t="shared" si="13"/>
        <v>-</v>
      </c>
      <c r="DZ6" s="34">
        <f t="shared" si="13"/>
        <v>0</v>
      </c>
      <c r="EA6" s="35">
        <f t="shared" si="13"/>
        <v>0.15</v>
      </c>
      <c r="EB6" s="35">
        <f t="shared" si="13"/>
        <v>1.07</v>
      </c>
      <c r="EC6" s="35">
        <f t="shared" si="13"/>
        <v>1.03</v>
      </c>
      <c r="ED6" s="34" t="str">
        <f>IF(ED7="","",IF(ED7="-","【-】","【"&amp;SUBSTITUTE(TEXT(ED7,"#,##0.00"),"-","△")&amp;"】"))</f>
        <v>【5.64】</v>
      </c>
      <c r="EE6" s="35" t="str">
        <f>IF(EE7="",NA(),EE7)</f>
        <v>-</v>
      </c>
      <c r="EF6" s="34">
        <f t="shared" ref="EF6:EN6" si="14">IF(EF7="",NA(),EF7)</f>
        <v>0</v>
      </c>
      <c r="EG6" s="35">
        <f t="shared" si="14"/>
        <v>0.06</v>
      </c>
      <c r="EH6" s="34">
        <f t="shared" si="14"/>
        <v>0</v>
      </c>
      <c r="EI6" s="34">
        <f t="shared" si="14"/>
        <v>0</v>
      </c>
      <c r="EJ6" s="35" t="str">
        <f t="shared" si="14"/>
        <v>-</v>
      </c>
      <c r="EK6" s="35">
        <f t="shared" si="14"/>
        <v>7.0000000000000007E-2</v>
      </c>
      <c r="EL6" s="35">
        <f t="shared" si="14"/>
        <v>0.1</v>
      </c>
      <c r="EM6" s="35">
        <f t="shared" si="14"/>
        <v>0.13</v>
      </c>
      <c r="EN6" s="35">
        <f t="shared" si="14"/>
        <v>0.1</v>
      </c>
      <c r="EO6" s="34" t="str">
        <f>IF(EO7="","",IF(EO7="-","【-】","【"&amp;SUBSTITUTE(TEXT(EO7,"#,##0.00"),"-","△")&amp;"】"))</f>
        <v>【0.23】</v>
      </c>
    </row>
    <row r="7" spans="1:148" s="36" customFormat="1" x14ac:dyDescent="0.15">
      <c r="A7" s="28"/>
      <c r="B7" s="37">
        <v>2018</v>
      </c>
      <c r="C7" s="37">
        <v>32166</v>
      </c>
      <c r="D7" s="37">
        <v>46</v>
      </c>
      <c r="E7" s="37">
        <v>17</v>
      </c>
      <c r="F7" s="37">
        <v>1</v>
      </c>
      <c r="G7" s="37">
        <v>0</v>
      </c>
      <c r="H7" s="37" t="s">
        <v>96</v>
      </c>
      <c r="I7" s="37" t="s">
        <v>97</v>
      </c>
      <c r="J7" s="37" t="s">
        <v>98</v>
      </c>
      <c r="K7" s="37" t="s">
        <v>99</v>
      </c>
      <c r="L7" s="37" t="s">
        <v>100</v>
      </c>
      <c r="M7" s="37" t="s">
        <v>101</v>
      </c>
      <c r="N7" s="38" t="s">
        <v>102</v>
      </c>
      <c r="O7" s="38">
        <v>68.459999999999994</v>
      </c>
      <c r="P7" s="38">
        <v>68.14</v>
      </c>
      <c r="Q7" s="38">
        <v>77.11</v>
      </c>
      <c r="R7" s="38">
        <v>2894</v>
      </c>
      <c r="S7" s="38">
        <v>55288</v>
      </c>
      <c r="T7" s="38">
        <v>182.46</v>
      </c>
      <c r="U7" s="38">
        <v>303.01</v>
      </c>
      <c r="V7" s="38">
        <v>37569</v>
      </c>
      <c r="W7" s="38">
        <v>7.52</v>
      </c>
      <c r="X7" s="38">
        <v>4995.88</v>
      </c>
      <c r="Y7" s="38" t="s">
        <v>102</v>
      </c>
      <c r="Z7" s="38">
        <v>116.12</v>
      </c>
      <c r="AA7" s="38">
        <v>112.2</v>
      </c>
      <c r="AB7" s="38">
        <v>117.97</v>
      </c>
      <c r="AC7" s="38">
        <v>112.42</v>
      </c>
      <c r="AD7" s="38" t="s">
        <v>102</v>
      </c>
      <c r="AE7" s="38">
        <v>105.81</v>
      </c>
      <c r="AF7" s="38">
        <v>106.63</v>
      </c>
      <c r="AG7" s="38">
        <v>108.03</v>
      </c>
      <c r="AH7" s="38">
        <v>106.9</v>
      </c>
      <c r="AI7" s="38">
        <v>108.69</v>
      </c>
      <c r="AJ7" s="38" t="s">
        <v>102</v>
      </c>
      <c r="AK7" s="38">
        <v>0</v>
      </c>
      <c r="AL7" s="38">
        <v>0</v>
      </c>
      <c r="AM7" s="38">
        <v>0</v>
      </c>
      <c r="AN7" s="38">
        <v>0</v>
      </c>
      <c r="AO7" s="38" t="s">
        <v>102</v>
      </c>
      <c r="AP7" s="38">
        <v>35.49</v>
      </c>
      <c r="AQ7" s="38">
        <v>26.43</v>
      </c>
      <c r="AR7" s="38">
        <v>13.55</v>
      </c>
      <c r="AS7" s="38">
        <v>9.06</v>
      </c>
      <c r="AT7" s="38">
        <v>3.28</v>
      </c>
      <c r="AU7" s="38" t="s">
        <v>102</v>
      </c>
      <c r="AV7" s="38">
        <v>31.86</v>
      </c>
      <c r="AW7" s="38">
        <v>44.03</v>
      </c>
      <c r="AX7" s="38">
        <v>53.37</v>
      </c>
      <c r="AY7" s="38">
        <v>48.24</v>
      </c>
      <c r="AZ7" s="38" t="s">
        <v>102</v>
      </c>
      <c r="BA7" s="38">
        <v>82.47</v>
      </c>
      <c r="BB7" s="38">
        <v>72.44</v>
      </c>
      <c r="BC7" s="38">
        <v>78.45</v>
      </c>
      <c r="BD7" s="38">
        <v>76.31</v>
      </c>
      <c r="BE7" s="38">
        <v>69.489999999999995</v>
      </c>
      <c r="BF7" s="38" t="s">
        <v>102</v>
      </c>
      <c r="BG7" s="38">
        <v>535.46</v>
      </c>
      <c r="BH7" s="38">
        <v>540.55999999999995</v>
      </c>
      <c r="BI7" s="38">
        <v>510.05</v>
      </c>
      <c r="BJ7" s="38">
        <v>485.4</v>
      </c>
      <c r="BK7" s="38" t="s">
        <v>102</v>
      </c>
      <c r="BL7" s="38">
        <v>664.04</v>
      </c>
      <c r="BM7" s="38">
        <v>625.12</v>
      </c>
      <c r="BN7" s="38">
        <v>799.41</v>
      </c>
      <c r="BO7" s="38">
        <v>820.36</v>
      </c>
      <c r="BP7" s="38">
        <v>682.78</v>
      </c>
      <c r="BQ7" s="38" t="s">
        <v>102</v>
      </c>
      <c r="BR7" s="38">
        <v>131.19</v>
      </c>
      <c r="BS7" s="38">
        <v>183.77</v>
      </c>
      <c r="BT7" s="38">
        <v>94.31</v>
      </c>
      <c r="BU7" s="38">
        <v>86.56</v>
      </c>
      <c r="BV7" s="38" t="s">
        <v>102</v>
      </c>
      <c r="BW7" s="38">
        <v>86.2</v>
      </c>
      <c r="BX7" s="38">
        <v>89.74</v>
      </c>
      <c r="BY7" s="38">
        <v>96.54</v>
      </c>
      <c r="BZ7" s="38">
        <v>95.4</v>
      </c>
      <c r="CA7" s="38">
        <v>100.91</v>
      </c>
      <c r="CB7" s="38" t="s">
        <v>102</v>
      </c>
      <c r="CC7" s="38">
        <v>111.84</v>
      </c>
      <c r="CD7" s="38">
        <v>79.81</v>
      </c>
      <c r="CE7" s="38">
        <v>155.44999999999999</v>
      </c>
      <c r="CF7" s="38">
        <v>174.34</v>
      </c>
      <c r="CG7" s="38" t="s">
        <v>102</v>
      </c>
      <c r="CH7" s="38">
        <v>146.47999999999999</v>
      </c>
      <c r="CI7" s="38">
        <v>141.24</v>
      </c>
      <c r="CJ7" s="38">
        <v>162.81</v>
      </c>
      <c r="CK7" s="38">
        <v>163.19999999999999</v>
      </c>
      <c r="CL7" s="38">
        <v>136.86000000000001</v>
      </c>
      <c r="CM7" s="38" t="s">
        <v>102</v>
      </c>
      <c r="CN7" s="38" t="s">
        <v>102</v>
      </c>
      <c r="CO7" s="38" t="s">
        <v>102</v>
      </c>
      <c r="CP7" s="38" t="s">
        <v>102</v>
      </c>
      <c r="CQ7" s="38" t="s">
        <v>102</v>
      </c>
      <c r="CR7" s="38" t="s">
        <v>102</v>
      </c>
      <c r="CS7" s="38">
        <v>62.64</v>
      </c>
      <c r="CT7" s="38">
        <v>58.12</v>
      </c>
      <c r="CU7" s="38">
        <v>64.959999999999994</v>
      </c>
      <c r="CV7" s="38">
        <v>65.040000000000006</v>
      </c>
      <c r="CW7" s="38">
        <v>58.98</v>
      </c>
      <c r="CX7" s="38" t="s">
        <v>102</v>
      </c>
      <c r="CY7" s="38">
        <v>92.03</v>
      </c>
      <c r="CZ7" s="38">
        <v>96.23</v>
      </c>
      <c r="DA7" s="38">
        <v>95.5</v>
      </c>
      <c r="DB7" s="38">
        <v>95.28</v>
      </c>
      <c r="DC7" s="38" t="s">
        <v>102</v>
      </c>
      <c r="DD7" s="38">
        <v>92.98</v>
      </c>
      <c r="DE7" s="38">
        <v>93.07</v>
      </c>
      <c r="DF7" s="38">
        <v>92.3</v>
      </c>
      <c r="DG7" s="38">
        <v>92.55</v>
      </c>
      <c r="DH7" s="38">
        <v>95.2</v>
      </c>
      <c r="DI7" s="38" t="s">
        <v>102</v>
      </c>
      <c r="DJ7" s="38">
        <v>3</v>
      </c>
      <c r="DK7" s="38">
        <v>5.9</v>
      </c>
      <c r="DL7" s="38">
        <v>8.76</v>
      </c>
      <c r="DM7" s="38">
        <v>11.49</v>
      </c>
      <c r="DN7" s="38" t="s">
        <v>102</v>
      </c>
      <c r="DO7" s="38">
        <v>30.09</v>
      </c>
      <c r="DP7" s="38">
        <v>26.07</v>
      </c>
      <c r="DQ7" s="38">
        <v>25.61</v>
      </c>
      <c r="DR7" s="38">
        <v>26.13</v>
      </c>
      <c r="DS7" s="38">
        <v>38.6</v>
      </c>
      <c r="DT7" s="38" t="s">
        <v>102</v>
      </c>
      <c r="DU7" s="38">
        <v>0</v>
      </c>
      <c r="DV7" s="38">
        <v>0</v>
      </c>
      <c r="DW7" s="38">
        <v>0</v>
      </c>
      <c r="DX7" s="38">
        <v>0</v>
      </c>
      <c r="DY7" s="38" t="s">
        <v>102</v>
      </c>
      <c r="DZ7" s="38">
        <v>0</v>
      </c>
      <c r="EA7" s="38">
        <v>0.15</v>
      </c>
      <c r="EB7" s="38">
        <v>1.07</v>
      </c>
      <c r="EC7" s="38">
        <v>1.03</v>
      </c>
      <c r="ED7" s="38">
        <v>5.64</v>
      </c>
      <c r="EE7" s="38" t="s">
        <v>102</v>
      </c>
      <c r="EF7" s="38">
        <v>0</v>
      </c>
      <c r="EG7" s="38">
        <v>0.06</v>
      </c>
      <c r="EH7" s="38">
        <v>0</v>
      </c>
      <c r="EI7" s="38">
        <v>0</v>
      </c>
      <c r="EJ7" s="38" t="s">
        <v>102</v>
      </c>
      <c r="EK7" s="38">
        <v>7.0000000000000007E-2</v>
      </c>
      <c r="EL7" s="38">
        <v>0.1</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2020-01-24T04:59:57Z</cp:lastPrinted>
  <dcterms:created xsi:type="dcterms:W3CDTF">2019-12-05T04:42:35Z</dcterms:created>
  <dcterms:modified xsi:type="dcterms:W3CDTF">2020-01-24T05:17:53Z</dcterms:modified>
  <cp:category/>
</cp:coreProperties>
</file>