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zMu8JjBTLYqmBOBq5gnTHx5vARyipZAk4AoxiqxpG2F0OaZNofhgVOl91YPhdaLvw/bBQ6bn7m4V2f2HC1+xOg==" workbookSaltValue="vJ6ZWKVX7I4IDdF7ciChVg==" workbookSpinCount="100000" lockStructure="1"/>
  <bookViews>
    <workbookView xWindow="0" yWindow="0" windowWidth="15360" windowHeight="7632"/>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B10" i="4"/>
  <c r="AT8" i="4"/>
  <c r="AL8" i="4"/>
  <c r="W8" i="4"/>
  <c r="P8" i="4"/>
  <c r="I8" i="4"/>
  <c r="B6" i="4"/>
  <c r="C10" i="5" l="1"/>
  <c r="D10" i="5"/>
  <c r="E10" i="5"/>
  <c r="B10" i="5"/>
</calcChain>
</file>

<file path=xl/sharedStrings.xml><?xml version="1.0" encoding="utf-8"?>
<sst xmlns="http://schemas.openxmlformats.org/spreadsheetml/2006/main" count="233" uniqueCount="114">
  <si>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</si>
  <si>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</si>
  <si>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</si>
  <si>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</si>
  <si>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</si>
  <si>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</si>
  <si>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</si>
  <si>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</si>
  <si>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</si>
  <si>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</si>
  <si>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</si>
  <si>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</si>
  <si>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</si>
  <si>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</si>
  <si>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</si>
  <si>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</si>
  <si>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</si>
  <si>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</si>
  <si>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</si>
  <si>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</si>
  <si>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</si>
  <si>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</si>
  <si>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</si>
  <si>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</si>
  <si>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</si>
  <si>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</si>
  <si>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</si>
  <si>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</si>
  <si>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</si>
  <si>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</si>
  <si>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</si>
  <si>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</si>
  <si>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</si>
  <si>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</si>
  <si>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</si>
  <si>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</si>
  <si>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</si>
  <si>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</si>
  <si>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</si>
  <si>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</si>
  <si>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</si>
  <si>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</si>
  <si>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</si>
  <si>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</si>
  <si>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</si>
  <si>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</si>
  <si>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</si>
  <si>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</si>
  <si>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</si>
  <si>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</si>
  <si>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</si>
  <si>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</si>
  <si>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</si>
  <si>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</si>
  <si>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</si>
  <si>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</si>
  <si>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</si>
  <si>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</si>
  <si>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</si>
  <si>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</si>
  <si>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</si>
  <si>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</si>
  <si>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</si>
  <si>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</si>
  <si>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</si>
  <si>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</si>
  <si>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</si>
  <si>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</si>
  <si>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</si>
  <si>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</si>
  <si>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</si>
  <si>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</si>
  <si>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</si>
  <si>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</si>
  <si>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</si>
  <si>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</si>
  <si>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</si>
  <si>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</si>
  <si>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</si>
  <si>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</si>
  <si>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</si>
  <si>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</si>
  <si>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</si>
  <si>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</si>
  <si>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</si>
  <si>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</si>
  <si>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</si>
  <si>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</si>
  <si>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</si>
  <si>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</si>
  <si>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</si>
  <si>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</si>
  <si>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</si>
  <si>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</si>
  <si>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</si>
  <si>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</si>
  <si>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</si>
  <si>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</si>
  <si>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奥州市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</si>
  <si>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</si>
  <si>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</si>
  <si>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</si>
  <si>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</si>
  <si>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</si>
  <si>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</si>
  <si>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</si>
  <si>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</si>
  <si>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</si>
  <si>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</si>
  <si>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</si>
  <si>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</si>
  <si>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平成２年から整備を開始しており、破損等のリスクが高まるとされる30年以上経過する管路施設が今後増加していく。これまで大規模な改築、更新を実施するほどの劣化は確認されてはいない。
　今後は、更新時の財源確保や経営に与える影響等を踏まえ、ストックマネジメント支援制度等を活用し、計画的に整備していく必要がある。また、汚水処理基本計画により令和３年度から順次、市全域での汚水処理施設の統廃合を進めることとしており、下水道事業総枠での費用削減を進めていく。</t>
    <rPh sb="46" eb="48">
      <t>コンゴ</t>
    </rPh>
    <rPh sb="48" eb="50">
      <t>ゾウカ</t>
    </rPh>
    <rPh sb="59" eb="62">
      <t>ダイキボ</t>
    </rPh>
    <rPh sb="142" eb="144">
      <t>セイビ</t>
    </rPh>
    <rPh sb="168" eb="170">
      <t>レイワ</t>
    </rPh>
    <rPh sb="171" eb="173">
      <t>ネンド</t>
    </rPh>
    <rPh sb="175" eb="177">
      <t>ジュンジ</t>
    </rPh>
    <rPh sb="205" eb="208">
      <t>ゲスイドウ</t>
    </rPh>
    <rPh sb="208" eb="210">
      <t>ジギョウ</t>
    </rPh>
    <rPh sb="210" eb="212">
      <t>ソウワク</t>
    </rPh>
    <rPh sb="219" eb="220">
      <t>スス</t>
    </rPh>
    <phoneticPr fontId="4"/>
  </si>
  <si>
    <t>　①収益的収支比率及び⑤経費回収率が100％未満であり、収益に対して経費が上回っている。施設整備のために借入れた起債の元利償還が大きな負担となっており、資本費平準化債等を活用しているものの、なおも不足する分は一般会計からの繰入金により収支均衡を図っている。
　④企業債残高対事業規模比率は、下水道整備初期に借入れた多額の起債の償還が順次終了していることもあり減少傾向となっている。
　⑥汚水処理原価については平均を下回っている。維持管理費についてはほぼ固定化していることから、新規起債の借入抑制や水洗化率の向上によって有収水量を増加させる取組等によるもので、今後も継続していく。
　⑦流域関連公共下水道であるため、該当数値はない。
　⑧水洗化率は平均を上回っているものの、非水洗化世帯は高齢者世帯が多く、水洗化に消極的なため伸び悩んでいる。今後はさらに人口減少や高齢化が進んで行くことから、接続の推進が課題となっている。</t>
    <rPh sb="206" eb="208">
      <t>ヘイキン</t>
    </rPh>
    <rPh sb="216" eb="218">
      <t>イジ</t>
    </rPh>
    <rPh sb="218" eb="220">
      <t>カンリ</t>
    </rPh>
    <rPh sb="220" eb="221">
      <t>ヒ</t>
    </rPh>
    <rPh sb="228" eb="230">
      <t>コテイ</t>
    </rPh>
    <rPh sb="230" eb="231">
      <t>カ</t>
    </rPh>
    <rPh sb="240" eb="242">
      <t>シンキ</t>
    </rPh>
    <rPh sb="242" eb="244">
      <t>キサイ</t>
    </rPh>
    <rPh sb="273" eb="274">
      <t>ナド</t>
    </rPh>
    <rPh sb="281" eb="283">
      <t>コンゴ</t>
    </rPh>
    <rPh sb="284" eb="286">
      <t>ケイゾク</t>
    </rPh>
    <rPh sb="331" eb="333">
      <t>ウワマワ</t>
    </rPh>
    <rPh sb="341" eb="342">
      <t>ヒ</t>
    </rPh>
    <rPh sb="354" eb="355">
      <t>オオ</t>
    </rPh>
    <rPh sb="367" eb="368">
      <t>ノ</t>
    </rPh>
    <rPh sb="369" eb="370">
      <t>ナヤ</t>
    </rPh>
    <rPh sb="375" eb="377">
      <t>コンゴ</t>
    </rPh>
    <rPh sb="381" eb="383">
      <t>ジンコウ</t>
    </rPh>
    <rPh sb="383" eb="385">
      <t>ゲンショウ</t>
    </rPh>
    <rPh sb="386" eb="389">
      <t>コウレイカ</t>
    </rPh>
    <rPh sb="390" eb="391">
      <t>スス</t>
    </rPh>
    <rPh sb="393" eb="394">
      <t>イ</t>
    </rPh>
    <rPh sb="400" eb="402">
      <t>セツゾク</t>
    </rPh>
    <rPh sb="403" eb="405">
      <t>スイシン</t>
    </rPh>
    <rPh sb="406" eb="408">
      <t>カダイ</t>
    </rPh>
    <phoneticPr fontId="4"/>
  </si>
  <si>
    <t>　下水道使用料及び基準内繰入金のみでは、経費の全てを賄えず、不足する分は基準外繰入金により収支均衡を図っている。
　持続的な事業実施のため、ストックマネジメント支援制度の活用による計画的な施設の改築、更新により総費用の削減を図るとともに、財政状況を見ながら適正な原価に基づいた使用料の見直しを行う必要がある。
　</t>
    <rPh sb="112" eb="113">
      <t>ハカ</t>
    </rPh>
    <rPh sb="119" eb="121">
      <t>ザイセイ</t>
    </rPh>
    <rPh sb="121" eb="123">
      <t>ジョウキョウ</t>
    </rPh>
    <rPh sb="124" eb="125">
      <t>ミ</t>
    </rPh>
    <rPh sb="146" eb="147">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</si>
</sst>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21A-4AA5-A2D8-8FD5E966941B}"/>
            </c:ext>
          </c:extLst>
        </c:ser>
        <c:dLbls>
          <c:showLegendKey val="0"/>
          <c:showVal val="0"/>
          <c:showCatName val="0"/>
          <c:showSerName val="0"/>
          <c:showPercent val="0"/>
          <c:showBubbleSize val="0"/>
        </c:dLbls>
        <c:gapWidth val="150"/>
        <c:axId val="137128960"/>
        <c:axId val="137159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0.13</c:v>
                </c:pt>
              </c:numCache>
            </c:numRef>
          </c:val>
          <c:smooth val="0"/>
          <c:extLst xmlns:c16r2="http://schemas.microsoft.com/office/drawing/2015/06/chart">
            <c:ext xmlns:c16="http://schemas.microsoft.com/office/drawing/2014/chart" uri="{C3380CC4-5D6E-409C-BE32-E72D297353CC}">
              <c16:uniqueId val="{00000001-421A-4AA5-A2D8-8FD5E966941B}"/>
            </c:ext>
          </c:extLst>
        </c:ser>
        <c:dLbls>
          <c:showLegendKey val="0"/>
          <c:showVal val="0"/>
          <c:showCatName val="0"/>
          <c:showSerName val="0"/>
          <c:showPercent val="0"/>
          <c:showBubbleSize val="0"/>
        </c:dLbls>
        <c:marker val="1"/>
        <c:smooth val="0"/>
        <c:axId val="137128960"/>
        <c:axId val="137159808"/>
      </c:lineChart>
      <c:dateAx>
        <c:axId val="137128960"/>
        <c:scaling>
          <c:orientation val="minMax"/>
        </c:scaling>
        <c:delete val="1"/>
        <c:axPos val="b"/>
        <c:numFmt formatCode="ge" sourceLinked="1"/>
        <c:majorTickMark val="none"/>
        <c:minorTickMark val="none"/>
        <c:tickLblPos val="none"/>
        <c:crossAx val="137159808"/>
        <c:crosses val="autoZero"/>
        <c:auto val="1"/>
        <c:lblOffset val="100"/>
        <c:baseTimeUnit val="years"/>
      </c:dateAx>
      <c:valAx>
        <c:axId val="137159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12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8F7-4728-AF87-6EAB1B9C9C3C}"/>
            </c:ext>
          </c:extLst>
        </c:ser>
        <c:dLbls>
          <c:showLegendKey val="0"/>
          <c:showVal val="0"/>
          <c:showCatName val="0"/>
          <c:showSerName val="0"/>
          <c:showPercent val="0"/>
          <c:showBubbleSize val="0"/>
        </c:dLbls>
        <c:gapWidth val="150"/>
        <c:axId val="160750592"/>
        <c:axId val="160777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42.56</c:v>
                </c:pt>
              </c:numCache>
            </c:numRef>
          </c:val>
          <c:smooth val="0"/>
          <c:extLst xmlns:c16r2="http://schemas.microsoft.com/office/drawing/2015/06/chart">
            <c:ext xmlns:c16="http://schemas.microsoft.com/office/drawing/2014/chart" uri="{C3380CC4-5D6E-409C-BE32-E72D297353CC}">
              <c16:uniqueId val="{00000001-A8F7-4728-AF87-6EAB1B9C9C3C}"/>
            </c:ext>
          </c:extLst>
        </c:ser>
        <c:dLbls>
          <c:showLegendKey val="0"/>
          <c:showVal val="0"/>
          <c:showCatName val="0"/>
          <c:showSerName val="0"/>
          <c:showPercent val="0"/>
          <c:showBubbleSize val="0"/>
        </c:dLbls>
        <c:marker val="1"/>
        <c:smooth val="0"/>
        <c:axId val="160750592"/>
        <c:axId val="160777344"/>
      </c:lineChart>
      <c:dateAx>
        <c:axId val="160750592"/>
        <c:scaling>
          <c:orientation val="minMax"/>
        </c:scaling>
        <c:delete val="1"/>
        <c:axPos val="b"/>
        <c:numFmt formatCode="ge" sourceLinked="1"/>
        <c:majorTickMark val="none"/>
        <c:minorTickMark val="none"/>
        <c:tickLblPos val="none"/>
        <c:crossAx val="160777344"/>
        <c:crosses val="autoZero"/>
        <c:auto val="1"/>
        <c:lblOffset val="100"/>
        <c:baseTimeUnit val="years"/>
      </c:dateAx>
      <c:valAx>
        <c:axId val="16077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750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84.18</c:v>
                </c:pt>
                <c:pt idx="1">
                  <c:v>81.13</c:v>
                </c:pt>
                <c:pt idx="2">
                  <c:v>82.4</c:v>
                </c:pt>
                <c:pt idx="3">
                  <c:v>88.22</c:v>
                </c:pt>
                <c:pt idx="4">
                  <c:v>87.84</c:v>
                </c:pt>
              </c:numCache>
            </c:numRef>
          </c:val>
          <c:extLst xmlns:c16r2="http://schemas.microsoft.com/office/drawing/2015/06/chart">
            <c:ext xmlns:c16="http://schemas.microsoft.com/office/drawing/2014/chart" uri="{C3380CC4-5D6E-409C-BE32-E72D297353CC}">
              <c16:uniqueId val="{00000000-EFC7-4EE1-B3CE-8E06B8CE2BA0}"/>
            </c:ext>
          </c:extLst>
        </c:ser>
        <c:dLbls>
          <c:showLegendKey val="0"/>
          <c:showVal val="0"/>
          <c:showCatName val="0"/>
          <c:showSerName val="0"/>
          <c:showPercent val="0"/>
          <c:showBubbleSize val="0"/>
        </c:dLbls>
        <c:gapWidth val="150"/>
        <c:axId val="160800128"/>
        <c:axId val="160806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83.32</c:v>
                </c:pt>
              </c:numCache>
            </c:numRef>
          </c:val>
          <c:smooth val="0"/>
          <c:extLst xmlns:c16r2="http://schemas.microsoft.com/office/drawing/2015/06/chart">
            <c:ext xmlns:c16="http://schemas.microsoft.com/office/drawing/2014/chart" uri="{C3380CC4-5D6E-409C-BE32-E72D297353CC}">
              <c16:uniqueId val="{00000001-EFC7-4EE1-B3CE-8E06B8CE2BA0}"/>
            </c:ext>
          </c:extLst>
        </c:ser>
        <c:dLbls>
          <c:showLegendKey val="0"/>
          <c:showVal val="0"/>
          <c:showCatName val="0"/>
          <c:showSerName val="0"/>
          <c:showPercent val="0"/>
          <c:showBubbleSize val="0"/>
        </c:dLbls>
        <c:marker val="1"/>
        <c:smooth val="0"/>
        <c:axId val="160800128"/>
        <c:axId val="160806400"/>
      </c:lineChart>
      <c:dateAx>
        <c:axId val="160800128"/>
        <c:scaling>
          <c:orientation val="minMax"/>
        </c:scaling>
        <c:delete val="1"/>
        <c:axPos val="b"/>
        <c:numFmt formatCode="ge" sourceLinked="1"/>
        <c:majorTickMark val="none"/>
        <c:minorTickMark val="none"/>
        <c:tickLblPos val="none"/>
        <c:crossAx val="160806400"/>
        <c:crosses val="autoZero"/>
        <c:auto val="1"/>
        <c:lblOffset val="100"/>
        <c:baseTimeUnit val="years"/>
      </c:dateAx>
      <c:valAx>
        <c:axId val="160806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80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70.930000000000007</c:v>
                </c:pt>
                <c:pt idx="1">
                  <c:v>67.02</c:v>
                </c:pt>
                <c:pt idx="2">
                  <c:v>71.81</c:v>
                </c:pt>
                <c:pt idx="3">
                  <c:v>73.42</c:v>
                </c:pt>
                <c:pt idx="4">
                  <c:v>74.260000000000005</c:v>
                </c:pt>
              </c:numCache>
            </c:numRef>
          </c:val>
          <c:extLst xmlns:c16r2="http://schemas.microsoft.com/office/drawing/2015/06/chart">
            <c:ext xmlns:c16="http://schemas.microsoft.com/office/drawing/2014/chart" uri="{C3380CC4-5D6E-409C-BE32-E72D297353CC}">
              <c16:uniqueId val="{00000000-CE7C-4B56-911D-61D0BBE17375}"/>
            </c:ext>
          </c:extLst>
        </c:ser>
        <c:dLbls>
          <c:showLegendKey val="0"/>
          <c:showVal val="0"/>
          <c:showCatName val="0"/>
          <c:showSerName val="0"/>
          <c:showPercent val="0"/>
          <c:showBubbleSize val="0"/>
        </c:dLbls>
        <c:gapWidth val="150"/>
        <c:axId val="140651904"/>
        <c:axId val="140670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E7C-4B56-911D-61D0BBE17375}"/>
            </c:ext>
          </c:extLst>
        </c:ser>
        <c:dLbls>
          <c:showLegendKey val="0"/>
          <c:showVal val="0"/>
          <c:showCatName val="0"/>
          <c:showSerName val="0"/>
          <c:showPercent val="0"/>
          <c:showBubbleSize val="0"/>
        </c:dLbls>
        <c:marker val="1"/>
        <c:smooth val="0"/>
        <c:axId val="140651904"/>
        <c:axId val="140670464"/>
      </c:lineChart>
      <c:dateAx>
        <c:axId val="140651904"/>
        <c:scaling>
          <c:orientation val="minMax"/>
        </c:scaling>
        <c:delete val="1"/>
        <c:axPos val="b"/>
        <c:numFmt formatCode="ge" sourceLinked="1"/>
        <c:majorTickMark val="none"/>
        <c:minorTickMark val="none"/>
        <c:tickLblPos val="none"/>
        <c:crossAx val="140670464"/>
        <c:crosses val="autoZero"/>
        <c:auto val="1"/>
        <c:lblOffset val="100"/>
        <c:baseTimeUnit val="years"/>
      </c:dateAx>
      <c:valAx>
        <c:axId val="140670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65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740-475F-9F83-4BFA40FEA748}"/>
            </c:ext>
          </c:extLst>
        </c:ser>
        <c:dLbls>
          <c:showLegendKey val="0"/>
          <c:showVal val="0"/>
          <c:showCatName val="0"/>
          <c:showSerName val="0"/>
          <c:showPercent val="0"/>
          <c:showBubbleSize val="0"/>
        </c:dLbls>
        <c:gapWidth val="150"/>
        <c:axId val="140697600"/>
        <c:axId val="140699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740-475F-9F83-4BFA40FEA748}"/>
            </c:ext>
          </c:extLst>
        </c:ser>
        <c:dLbls>
          <c:showLegendKey val="0"/>
          <c:showVal val="0"/>
          <c:showCatName val="0"/>
          <c:showSerName val="0"/>
          <c:showPercent val="0"/>
          <c:showBubbleSize val="0"/>
        </c:dLbls>
        <c:marker val="1"/>
        <c:smooth val="0"/>
        <c:axId val="140697600"/>
        <c:axId val="140699520"/>
      </c:lineChart>
      <c:dateAx>
        <c:axId val="140697600"/>
        <c:scaling>
          <c:orientation val="minMax"/>
        </c:scaling>
        <c:delete val="1"/>
        <c:axPos val="b"/>
        <c:numFmt formatCode="ge" sourceLinked="1"/>
        <c:majorTickMark val="none"/>
        <c:minorTickMark val="none"/>
        <c:tickLblPos val="none"/>
        <c:crossAx val="140699520"/>
        <c:crosses val="autoZero"/>
        <c:auto val="1"/>
        <c:lblOffset val="100"/>
        <c:baseTimeUnit val="years"/>
      </c:dateAx>
      <c:valAx>
        <c:axId val="140699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697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3FC-41C9-B09B-C0533FED9B82}"/>
            </c:ext>
          </c:extLst>
        </c:ser>
        <c:dLbls>
          <c:showLegendKey val="0"/>
          <c:showVal val="0"/>
          <c:showCatName val="0"/>
          <c:showSerName val="0"/>
          <c:showPercent val="0"/>
          <c:showBubbleSize val="0"/>
        </c:dLbls>
        <c:gapWidth val="150"/>
        <c:axId val="140800384"/>
        <c:axId val="140802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3FC-41C9-B09B-C0533FED9B82}"/>
            </c:ext>
          </c:extLst>
        </c:ser>
        <c:dLbls>
          <c:showLegendKey val="0"/>
          <c:showVal val="0"/>
          <c:showCatName val="0"/>
          <c:showSerName val="0"/>
          <c:showPercent val="0"/>
          <c:showBubbleSize val="0"/>
        </c:dLbls>
        <c:marker val="1"/>
        <c:smooth val="0"/>
        <c:axId val="140800384"/>
        <c:axId val="140802304"/>
      </c:lineChart>
      <c:dateAx>
        <c:axId val="140800384"/>
        <c:scaling>
          <c:orientation val="minMax"/>
        </c:scaling>
        <c:delete val="1"/>
        <c:axPos val="b"/>
        <c:numFmt formatCode="ge" sourceLinked="1"/>
        <c:majorTickMark val="none"/>
        <c:minorTickMark val="none"/>
        <c:tickLblPos val="none"/>
        <c:crossAx val="140802304"/>
        <c:crosses val="autoZero"/>
        <c:auto val="1"/>
        <c:lblOffset val="100"/>
        <c:baseTimeUnit val="years"/>
      </c:dateAx>
      <c:valAx>
        <c:axId val="14080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80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27A-4BF7-8F70-E625761350C1}"/>
            </c:ext>
          </c:extLst>
        </c:ser>
        <c:dLbls>
          <c:showLegendKey val="0"/>
          <c:showVal val="0"/>
          <c:showCatName val="0"/>
          <c:showSerName val="0"/>
          <c:showPercent val="0"/>
          <c:showBubbleSize val="0"/>
        </c:dLbls>
        <c:gapWidth val="150"/>
        <c:axId val="140843648"/>
        <c:axId val="140849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27A-4BF7-8F70-E625761350C1}"/>
            </c:ext>
          </c:extLst>
        </c:ser>
        <c:dLbls>
          <c:showLegendKey val="0"/>
          <c:showVal val="0"/>
          <c:showCatName val="0"/>
          <c:showSerName val="0"/>
          <c:showPercent val="0"/>
          <c:showBubbleSize val="0"/>
        </c:dLbls>
        <c:marker val="1"/>
        <c:smooth val="0"/>
        <c:axId val="140843648"/>
        <c:axId val="140849920"/>
      </c:lineChart>
      <c:dateAx>
        <c:axId val="140843648"/>
        <c:scaling>
          <c:orientation val="minMax"/>
        </c:scaling>
        <c:delete val="1"/>
        <c:axPos val="b"/>
        <c:numFmt formatCode="ge" sourceLinked="1"/>
        <c:majorTickMark val="none"/>
        <c:minorTickMark val="none"/>
        <c:tickLblPos val="none"/>
        <c:crossAx val="140849920"/>
        <c:crosses val="autoZero"/>
        <c:auto val="1"/>
        <c:lblOffset val="100"/>
        <c:baseTimeUnit val="years"/>
      </c:dateAx>
      <c:valAx>
        <c:axId val="140849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84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D45-458D-B21A-E08EE9B564AB}"/>
            </c:ext>
          </c:extLst>
        </c:ser>
        <c:dLbls>
          <c:showLegendKey val="0"/>
          <c:showVal val="0"/>
          <c:showCatName val="0"/>
          <c:showSerName val="0"/>
          <c:showPercent val="0"/>
          <c:showBubbleSize val="0"/>
        </c:dLbls>
        <c:gapWidth val="150"/>
        <c:axId val="140868992"/>
        <c:axId val="140891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D45-458D-B21A-E08EE9B564AB}"/>
            </c:ext>
          </c:extLst>
        </c:ser>
        <c:dLbls>
          <c:showLegendKey val="0"/>
          <c:showVal val="0"/>
          <c:showCatName val="0"/>
          <c:showSerName val="0"/>
          <c:showPercent val="0"/>
          <c:showBubbleSize val="0"/>
        </c:dLbls>
        <c:marker val="1"/>
        <c:smooth val="0"/>
        <c:axId val="140868992"/>
        <c:axId val="140891648"/>
      </c:lineChart>
      <c:dateAx>
        <c:axId val="140868992"/>
        <c:scaling>
          <c:orientation val="minMax"/>
        </c:scaling>
        <c:delete val="1"/>
        <c:axPos val="b"/>
        <c:numFmt formatCode="ge" sourceLinked="1"/>
        <c:majorTickMark val="none"/>
        <c:minorTickMark val="none"/>
        <c:tickLblPos val="none"/>
        <c:crossAx val="140891648"/>
        <c:crosses val="autoZero"/>
        <c:auto val="1"/>
        <c:lblOffset val="100"/>
        <c:baseTimeUnit val="years"/>
      </c:dateAx>
      <c:valAx>
        <c:axId val="140891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86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1936.16</c:v>
                </c:pt>
                <c:pt idx="1">
                  <c:v>1751.93</c:v>
                </c:pt>
                <c:pt idx="2">
                  <c:v>1640.63</c:v>
                </c:pt>
                <c:pt idx="3">
                  <c:v>694.2</c:v>
                </c:pt>
                <c:pt idx="4">
                  <c:v>641.04999999999995</c:v>
                </c:pt>
              </c:numCache>
            </c:numRef>
          </c:val>
          <c:extLst xmlns:c16r2="http://schemas.microsoft.com/office/drawing/2015/06/chart">
            <c:ext xmlns:c16="http://schemas.microsoft.com/office/drawing/2014/chart" uri="{C3380CC4-5D6E-409C-BE32-E72D297353CC}">
              <c16:uniqueId val="{00000000-2343-4AD8-8CC2-714FEF0EB678}"/>
            </c:ext>
          </c:extLst>
        </c:ser>
        <c:dLbls>
          <c:showLegendKey val="0"/>
          <c:showVal val="0"/>
          <c:showCatName val="0"/>
          <c:showSerName val="0"/>
          <c:showPercent val="0"/>
          <c:showBubbleSize val="0"/>
        </c:dLbls>
        <c:gapWidth val="150"/>
        <c:axId val="140921088"/>
        <c:axId val="140927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1194.1500000000001</c:v>
                </c:pt>
              </c:numCache>
            </c:numRef>
          </c:val>
          <c:smooth val="0"/>
          <c:extLst xmlns:c16r2="http://schemas.microsoft.com/office/drawing/2015/06/chart">
            <c:ext xmlns:c16="http://schemas.microsoft.com/office/drawing/2014/chart" uri="{C3380CC4-5D6E-409C-BE32-E72D297353CC}">
              <c16:uniqueId val="{00000001-2343-4AD8-8CC2-714FEF0EB678}"/>
            </c:ext>
          </c:extLst>
        </c:ser>
        <c:dLbls>
          <c:showLegendKey val="0"/>
          <c:showVal val="0"/>
          <c:showCatName val="0"/>
          <c:showSerName val="0"/>
          <c:showPercent val="0"/>
          <c:showBubbleSize val="0"/>
        </c:dLbls>
        <c:marker val="1"/>
        <c:smooth val="0"/>
        <c:axId val="140921088"/>
        <c:axId val="140927360"/>
      </c:lineChart>
      <c:dateAx>
        <c:axId val="140921088"/>
        <c:scaling>
          <c:orientation val="minMax"/>
        </c:scaling>
        <c:delete val="1"/>
        <c:axPos val="b"/>
        <c:numFmt formatCode="ge" sourceLinked="1"/>
        <c:majorTickMark val="none"/>
        <c:minorTickMark val="none"/>
        <c:tickLblPos val="none"/>
        <c:crossAx val="140927360"/>
        <c:crosses val="autoZero"/>
        <c:auto val="1"/>
        <c:lblOffset val="100"/>
        <c:baseTimeUnit val="years"/>
      </c:dateAx>
      <c:valAx>
        <c:axId val="140927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921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70.02</c:v>
                </c:pt>
                <c:pt idx="1">
                  <c:v>72.599999999999994</c:v>
                </c:pt>
                <c:pt idx="2">
                  <c:v>84.69</c:v>
                </c:pt>
                <c:pt idx="3">
                  <c:v>80.48</c:v>
                </c:pt>
                <c:pt idx="4">
                  <c:v>80.92</c:v>
                </c:pt>
              </c:numCache>
            </c:numRef>
          </c:val>
          <c:extLst xmlns:c16r2="http://schemas.microsoft.com/office/drawing/2015/06/chart">
            <c:ext xmlns:c16="http://schemas.microsoft.com/office/drawing/2014/chart" uri="{C3380CC4-5D6E-409C-BE32-E72D297353CC}">
              <c16:uniqueId val="{00000000-9F74-41B1-A126-85435C949017}"/>
            </c:ext>
          </c:extLst>
        </c:ser>
        <c:dLbls>
          <c:showLegendKey val="0"/>
          <c:showVal val="0"/>
          <c:showCatName val="0"/>
          <c:showSerName val="0"/>
          <c:showPercent val="0"/>
          <c:showBubbleSize val="0"/>
        </c:dLbls>
        <c:gapWidth val="150"/>
        <c:axId val="140958336"/>
        <c:axId val="14096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72.260000000000005</c:v>
                </c:pt>
              </c:numCache>
            </c:numRef>
          </c:val>
          <c:smooth val="0"/>
          <c:extLst xmlns:c16r2="http://schemas.microsoft.com/office/drawing/2015/06/chart">
            <c:ext xmlns:c16="http://schemas.microsoft.com/office/drawing/2014/chart" uri="{C3380CC4-5D6E-409C-BE32-E72D297353CC}">
              <c16:uniqueId val="{00000001-9F74-41B1-A126-85435C949017}"/>
            </c:ext>
          </c:extLst>
        </c:ser>
        <c:dLbls>
          <c:showLegendKey val="0"/>
          <c:showVal val="0"/>
          <c:showCatName val="0"/>
          <c:showSerName val="0"/>
          <c:showPercent val="0"/>
          <c:showBubbleSize val="0"/>
        </c:dLbls>
        <c:marker val="1"/>
        <c:smooth val="0"/>
        <c:axId val="140958336"/>
        <c:axId val="140960512"/>
      </c:lineChart>
      <c:dateAx>
        <c:axId val="140958336"/>
        <c:scaling>
          <c:orientation val="minMax"/>
        </c:scaling>
        <c:delete val="1"/>
        <c:axPos val="b"/>
        <c:numFmt formatCode="ge" sourceLinked="1"/>
        <c:majorTickMark val="none"/>
        <c:minorTickMark val="none"/>
        <c:tickLblPos val="none"/>
        <c:crossAx val="140960512"/>
        <c:crosses val="autoZero"/>
        <c:auto val="1"/>
        <c:lblOffset val="100"/>
        <c:baseTimeUnit val="years"/>
      </c:dateAx>
      <c:valAx>
        <c:axId val="140960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95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256.98</c:v>
                </c:pt>
                <c:pt idx="1">
                  <c:v>247.42</c:v>
                </c:pt>
                <c:pt idx="2">
                  <c:v>212.14</c:v>
                </c:pt>
                <c:pt idx="3">
                  <c:v>223.52</c:v>
                </c:pt>
                <c:pt idx="4">
                  <c:v>222.9</c:v>
                </c:pt>
              </c:numCache>
            </c:numRef>
          </c:val>
          <c:extLst xmlns:c16r2="http://schemas.microsoft.com/office/drawing/2015/06/chart">
            <c:ext xmlns:c16="http://schemas.microsoft.com/office/drawing/2014/chart" uri="{C3380CC4-5D6E-409C-BE32-E72D297353CC}">
              <c16:uniqueId val="{00000000-CE66-44F8-98A5-D1FCAE9501BC}"/>
            </c:ext>
          </c:extLst>
        </c:ser>
        <c:dLbls>
          <c:showLegendKey val="0"/>
          <c:showVal val="0"/>
          <c:showCatName val="0"/>
          <c:showSerName val="0"/>
          <c:showPercent val="0"/>
          <c:showBubbleSize val="0"/>
        </c:dLbls>
        <c:gapWidth val="150"/>
        <c:axId val="160729728"/>
        <c:axId val="160740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230.02</c:v>
                </c:pt>
              </c:numCache>
            </c:numRef>
          </c:val>
          <c:smooth val="0"/>
          <c:extLst xmlns:c16r2="http://schemas.microsoft.com/office/drawing/2015/06/chart">
            <c:ext xmlns:c16="http://schemas.microsoft.com/office/drawing/2014/chart" uri="{C3380CC4-5D6E-409C-BE32-E72D297353CC}">
              <c16:uniqueId val="{00000001-CE66-44F8-98A5-D1FCAE9501BC}"/>
            </c:ext>
          </c:extLst>
        </c:ser>
        <c:dLbls>
          <c:showLegendKey val="0"/>
          <c:showVal val="0"/>
          <c:showCatName val="0"/>
          <c:showSerName val="0"/>
          <c:showPercent val="0"/>
          <c:showBubbleSize val="0"/>
        </c:dLbls>
        <c:marker val="1"/>
        <c:smooth val="0"/>
        <c:axId val="160729728"/>
        <c:axId val="160740096"/>
      </c:lineChart>
      <c:dateAx>
        <c:axId val="160729728"/>
        <c:scaling>
          <c:orientation val="minMax"/>
        </c:scaling>
        <c:delete val="1"/>
        <c:axPos val="b"/>
        <c:numFmt formatCode="ge" sourceLinked="1"/>
        <c:majorTickMark val="none"/>
        <c:minorTickMark val="none"/>
        <c:tickLblPos val="none"/>
        <c:crossAx val="160740096"/>
        <c:crosses val="autoZero"/>
        <c:auto val="1"/>
        <c:lblOffset val="100"/>
        <c:baseTimeUnit val="years"/>
      </c:dateAx>
      <c:valAx>
        <c:axId val="160740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729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V50" zoomScaleNormal="100" workbookViewId="0">
      <selection activeCell="BL83" sqref="BL8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データ!H6</f>
        <v>岩手県　奥州市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2">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68">
        <f>データ!S6</f>
        <v>117360</v>
      </c>
      <c r="AM8" s="68"/>
      <c r="AN8" s="68"/>
      <c r="AO8" s="68"/>
      <c r="AP8" s="68"/>
      <c r="AQ8" s="68"/>
      <c r="AR8" s="68"/>
      <c r="AS8" s="68"/>
      <c r="AT8" s="67">
        <f>データ!T6</f>
        <v>993.3</v>
      </c>
      <c r="AU8" s="67"/>
      <c r="AV8" s="67"/>
      <c r="AW8" s="67"/>
      <c r="AX8" s="67"/>
      <c r="AY8" s="67"/>
      <c r="AZ8" s="67"/>
      <c r="BA8" s="67"/>
      <c r="BB8" s="67">
        <f>データ!U6</f>
        <v>118.15</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2">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2">
      <c r="A10" s="2"/>
      <c r="B10" s="67" t="str">
        <f>データ!N6</f>
        <v>-</v>
      </c>
      <c r="C10" s="67"/>
      <c r="D10" s="67"/>
      <c r="E10" s="67"/>
      <c r="F10" s="67"/>
      <c r="G10" s="67"/>
      <c r="H10" s="67"/>
      <c r="I10" s="67" t="str">
        <f>データ!O6</f>
        <v>該当数値なし</v>
      </c>
      <c r="J10" s="67"/>
      <c r="K10" s="67"/>
      <c r="L10" s="67"/>
      <c r="M10" s="67"/>
      <c r="N10" s="67"/>
      <c r="O10" s="67"/>
      <c r="P10" s="67">
        <f>データ!P6</f>
        <v>2.2000000000000002</v>
      </c>
      <c r="Q10" s="67"/>
      <c r="R10" s="67"/>
      <c r="S10" s="67"/>
      <c r="T10" s="67"/>
      <c r="U10" s="67"/>
      <c r="V10" s="67"/>
      <c r="W10" s="67">
        <f>データ!Q6</f>
        <v>95</v>
      </c>
      <c r="X10" s="67"/>
      <c r="Y10" s="67"/>
      <c r="Z10" s="67"/>
      <c r="AA10" s="67"/>
      <c r="AB10" s="67"/>
      <c r="AC10" s="67"/>
      <c r="AD10" s="68">
        <f>データ!R6</f>
        <v>3240</v>
      </c>
      <c r="AE10" s="68"/>
      <c r="AF10" s="68"/>
      <c r="AG10" s="68"/>
      <c r="AH10" s="68"/>
      <c r="AI10" s="68"/>
      <c r="AJ10" s="68"/>
      <c r="AK10" s="2"/>
      <c r="AL10" s="68">
        <f>データ!V6</f>
        <v>2565</v>
      </c>
      <c r="AM10" s="68"/>
      <c r="AN10" s="68"/>
      <c r="AO10" s="68"/>
      <c r="AP10" s="68"/>
      <c r="AQ10" s="68"/>
      <c r="AR10" s="68"/>
      <c r="AS10" s="68"/>
      <c r="AT10" s="67">
        <f>データ!W6</f>
        <v>1.77</v>
      </c>
      <c r="AU10" s="67"/>
      <c r="AV10" s="67"/>
      <c r="AW10" s="67"/>
      <c r="AX10" s="67"/>
      <c r="AY10" s="67"/>
      <c r="AZ10" s="67"/>
      <c r="BA10" s="67"/>
      <c r="BB10" s="67">
        <f>データ!X6</f>
        <v>1449.15</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2">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2">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112</v>
      </c>
      <c r="BM16" s="43"/>
      <c r="BN16" s="43"/>
      <c r="BO16" s="43"/>
      <c r="BP16" s="43"/>
      <c r="BQ16" s="43"/>
      <c r="BR16" s="43"/>
      <c r="BS16" s="43"/>
      <c r="BT16" s="43"/>
      <c r="BU16" s="43"/>
      <c r="BV16" s="43"/>
      <c r="BW16" s="43"/>
      <c r="BX16" s="43"/>
      <c r="BY16" s="43"/>
      <c r="BZ16" s="44"/>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2">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2">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113</v>
      </c>
      <c r="BM66" s="43"/>
      <c r="BN66" s="43"/>
      <c r="BO66" s="43"/>
      <c r="BP66" s="43"/>
      <c r="BQ66" s="43"/>
      <c r="BR66" s="43"/>
      <c r="BS66" s="43"/>
      <c r="BT66" s="43"/>
      <c r="BU66" s="43"/>
      <c r="BV66" s="43"/>
      <c r="BW66" s="43"/>
      <c r="BX66" s="43"/>
      <c r="BY66" s="43"/>
      <c r="BZ66" s="44"/>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44</v>
      </c>
      <c r="H86" s="26" t="str">
        <f>データ!BP6</f>
        <v>【1,209.40】</v>
      </c>
      <c r="I86" s="26" t="str">
        <f>データ!CA6</f>
        <v>【74.48】</v>
      </c>
      <c r="J86" s="26" t="str">
        <f>データ!CL6</f>
        <v>【219.46】</v>
      </c>
      <c r="K86" s="26" t="str">
        <f>データ!CW6</f>
        <v>【42.82】</v>
      </c>
      <c r="L86" s="26" t="str">
        <f>データ!DH6</f>
        <v>【83.36】</v>
      </c>
      <c r="M86" s="26" t="s">
        <v>43</v>
      </c>
      <c r="N86" s="26" t="s">
        <v>43</v>
      </c>
      <c r="O86" s="26" t="str">
        <f>データ!EO6</f>
        <v>【0.12】</v>
      </c>
    </row>
  </sheetData>
  <sheetProtection algorithmName="SHA-512" hashValue="K4HOaMVdVqKPvAMtoF//Gf9trZLZpncnWOYT1jsEbbrCQQkKYQNZ+pC4Bt3TWXM4N1I6jgxHiFuFTf1d6UFceA==" saltValue="TCeoyKTFILbK/0v0eiXgo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2" x14ac:dyDescent="0.2"/>
  <cols>
    <col min="2" max="144" width="11.8867187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2">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2018</v>
      </c>
      <c r="C6" s="33">
        <f t="shared" ref="C6:X6" si="3">C7</f>
        <v>32158</v>
      </c>
      <c r="D6" s="33">
        <f t="shared" si="3"/>
        <v>47</v>
      </c>
      <c r="E6" s="33">
        <f t="shared" si="3"/>
        <v>17</v>
      </c>
      <c r="F6" s="33">
        <f t="shared" si="3"/>
        <v>4</v>
      </c>
      <c r="G6" s="33">
        <f t="shared" si="3"/>
        <v>0</v>
      </c>
      <c r="H6" s="33" t="str">
        <f t="shared" si="3"/>
        <v>岩手県　奥州市</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2.2000000000000002</v>
      </c>
      <c r="Q6" s="34">
        <f t="shared" si="3"/>
        <v>95</v>
      </c>
      <c r="R6" s="34">
        <f t="shared" si="3"/>
        <v>3240</v>
      </c>
      <c r="S6" s="34">
        <f t="shared" si="3"/>
        <v>117360</v>
      </c>
      <c r="T6" s="34">
        <f t="shared" si="3"/>
        <v>993.3</v>
      </c>
      <c r="U6" s="34">
        <f t="shared" si="3"/>
        <v>118.15</v>
      </c>
      <c r="V6" s="34">
        <f t="shared" si="3"/>
        <v>2565</v>
      </c>
      <c r="W6" s="34">
        <f t="shared" si="3"/>
        <v>1.77</v>
      </c>
      <c r="X6" s="34">
        <f t="shared" si="3"/>
        <v>1449.15</v>
      </c>
      <c r="Y6" s="35">
        <f>IF(Y7="",NA(),Y7)</f>
        <v>70.930000000000007</v>
      </c>
      <c r="Z6" s="35">
        <f t="shared" ref="Z6:AH6" si="4">IF(Z7="",NA(),Z7)</f>
        <v>67.02</v>
      </c>
      <c r="AA6" s="35">
        <f t="shared" si="4"/>
        <v>71.81</v>
      </c>
      <c r="AB6" s="35">
        <f t="shared" si="4"/>
        <v>73.42</v>
      </c>
      <c r="AC6" s="35">
        <f t="shared" si="4"/>
        <v>74.260000000000005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1936.16</v>
      </c>
      <c r="BG6" s="35">
        <f t="shared" ref="BG6:BO6" si="7">IF(BG7="",NA(),BG7)</f>
        <v>1751.93</v>
      </c>
      <c r="BH6" s="35">
        <f t="shared" si="7"/>
        <v>1640.63</v>
      </c>
      <c r="BI6" s="35">
        <f t="shared" si="7"/>
        <v>694.2</v>
      </c>
      <c r="BJ6" s="35">
        <f t="shared" si="7"/>
        <v>641.04999999999995</v>
      </c>
      <c r="BK6" s="35">
        <f t="shared" si="7"/>
        <v>1436</v>
      </c>
      <c r="BL6" s="35">
        <f t="shared" si="7"/>
        <v>1434.89</v>
      </c>
      <c r="BM6" s="35">
        <f t="shared" si="7"/>
        <v>1298.9100000000001</v>
      </c>
      <c r="BN6" s="35">
        <f t="shared" si="7"/>
        <v>1243.71</v>
      </c>
      <c r="BO6" s="35">
        <f t="shared" si="7"/>
        <v>1194.1500000000001</v>
      </c>
      <c r="BP6" s="34" t="str">
        <f>IF(BP7="","",IF(BP7="-","【-】","【"&amp;SUBSTITUTE(TEXT(BP7,"#,##0.00"),"-","△")&amp;"】"))</f>
        <v>【1,209.40】</v>
      </c>
      <c r="BQ6" s="35">
        <f>IF(BQ7="",NA(),BQ7)</f>
        <v>70.02</v>
      </c>
      <c r="BR6" s="35">
        <f t="shared" ref="BR6:BZ6" si="8">IF(BR7="",NA(),BR7)</f>
        <v>72.599999999999994</v>
      </c>
      <c r="BS6" s="35">
        <f t="shared" si="8"/>
        <v>84.69</v>
      </c>
      <c r="BT6" s="35">
        <f t="shared" si="8"/>
        <v>80.48</v>
      </c>
      <c r="BU6" s="35">
        <f t="shared" si="8"/>
        <v>80.92</v>
      </c>
      <c r="BV6" s="35">
        <f t="shared" si="8"/>
        <v>66.56</v>
      </c>
      <c r="BW6" s="35">
        <f t="shared" si="8"/>
        <v>66.22</v>
      </c>
      <c r="BX6" s="35">
        <f t="shared" si="8"/>
        <v>69.87</v>
      </c>
      <c r="BY6" s="35">
        <f t="shared" si="8"/>
        <v>74.3</v>
      </c>
      <c r="BZ6" s="35">
        <f t="shared" si="8"/>
        <v>72.260000000000005</v>
      </c>
      <c r="CA6" s="34" t="str">
        <f>IF(CA7="","",IF(CA7="-","【-】","【"&amp;SUBSTITUTE(TEXT(CA7,"#,##0.00"),"-","△")&amp;"】"))</f>
        <v>【74.48】</v>
      </c>
      <c r="CB6" s="35">
        <f>IF(CB7="",NA(),CB7)</f>
        <v>256.98</v>
      </c>
      <c r="CC6" s="35">
        <f t="shared" ref="CC6:CK6" si="9">IF(CC7="",NA(),CC7)</f>
        <v>247.42</v>
      </c>
      <c r="CD6" s="35">
        <f t="shared" si="9"/>
        <v>212.14</v>
      </c>
      <c r="CE6" s="35">
        <f t="shared" si="9"/>
        <v>223.52</v>
      </c>
      <c r="CF6" s="35">
        <f t="shared" si="9"/>
        <v>222.9</v>
      </c>
      <c r="CG6" s="35">
        <f t="shared" si="9"/>
        <v>244.29</v>
      </c>
      <c r="CH6" s="35">
        <f t="shared" si="9"/>
        <v>246.72</v>
      </c>
      <c r="CI6" s="35">
        <f t="shared" si="9"/>
        <v>234.96</v>
      </c>
      <c r="CJ6" s="35">
        <f t="shared" si="9"/>
        <v>221.81</v>
      </c>
      <c r="CK6" s="35">
        <f t="shared" si="9"/>
        <v>230.02</v>
      </c>
      <c r="CL6" s="34" t="str">
        <f>IF(CL7="","",IF(CL7="-","【-】","【"&amp;SUBSTITUTE(TEXT(CL7,"#,##0.00"),"-","△")&amp;"】"))</f>
        <v>【219.46】</v>
      </c>
      <c r="CM6" s="35" t="str">
        <f>IF(CM7="",NA(),CM7)</f>
        <v>-</v>
      </c>
      <c r="CN6" s="35" t="str">
        <f t="shared" ref="CN6:CV6" si="10">IF(CN7="",NA(),CN7)</f>
        <v>-</v>
      </c>
      <c r="CO6" s="35" t="str">
        <f t="shared" si="10"/>
        <v>-</v>
      </c>
      <c r="CP6" s="35" t="str">
        <f t="shared" si="10"/>
        <v>-</v>
      </c>
      <c r="CQ6" s="35" t="str">
        <f t="shared" si="10"/>
        <v>-</v>
      </c>
      <c r="CR6" s="35">
        <f t="shared" si="10"/>
        <v>43.58</v>
      </c>
      <c r="CS6" s="35">
        <f t="shared" si="10"/>
        <v>41.35</v>
      </c>
      <c r="CT6" s="35">
        <f t="shared" si="10"/>
        <v>42.9</v>
      </c>
      <c r="CU6" s="35">
        <f t="shared" si="10"/>
        <v>43.36</v>
      </c>
      <c r="CV6" s="35">
        <f t="shared" si="10"/>
        <v>42.56</v>
      </c>
      <c r="CW6" s="34" t="str">
        <f>IF(CW7="","",IF(CW7="-","【-】","【"&amp;SUBSTITUTE(TEXT(CW7,"#,##0.00"),"-","△")&amp;"】"))</f>
        <v>【42.82】</v>
      </c>
      <c r="CX6" s="35">
        <f>IF(CX7="",NA(),CX7)</f>
        <v>84.18</v>
      </c>
      <c r="CY6" s="35">
        <f t="shared" ref="CY6:DG6" si="11">IF(CY7="",NA(),CY7)</f>
        <v>81.13</v>
      </c>
      <c r="CZ6" s="35">
        <f t="shared" si="11"/>
        <v>82.4</v>
      </c>
      <c r="DA6" s="35">
        <f t="shared" si="11"/>
        <v>88.22</v>
      </c>
      <c r="DB6" s="35">
        <f t="shared" si="11"/>
        <v>87.84</v>
      </c>
      <c r="DC6" s="35">
        <f t="shared" si="11"/>
        <v>82.35</v>
      </c>
      <c r="DD6" s="35">
        <f t="shared" si="11"/>
        <v>82.9</v>
      </c>
      <c r="DE6" s="35">
        <f t="shared" si="11"/>
        <v>83.5</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7.0000000000000007E-2</v>
      </c>
      <c r="EL6" s="35">
        <f t="shared" si="14"/>
        <v>0.09</v>
      </c>
      <c r="EM6" s="35">
        <f t="shared" si="14"/>
        <v>0.09</v>
      </c>
      <c r="EN6" s="35">
        <f t="shared" si="14"/>
        <v>0.13</v>
      </c>
      <c r="EO6" s="34" t="str">
        <f>IF(EO7="","",IF(EO7="-","【-】","【"&amp;SUBSTITUTE(TEXT(EO7,"#,##0.00"),"-","△")&amp;"】"))</f>
        <v>【0.12】</v>
      </c>
    </row>
    <row r="7" spans="1:145" s="36" customFormat="1" x14ac:dyDescent="0.2">
      <c r="A7" s="28"/>
      <c r="B7" s="37">
        <v>2018</v>
      </c>
      <c r="C7" s="37">
        <v>32158</v>
      </c>
      <c r="D7" s="37">
        <v>47</v>
      </c>
      <c r="E7" s="37">
        <v>17</v>
      </c>
      <c r="F7" s="37">
        <v>4</v>
      </c>
      <c r="G7" s="37">
        <v>0</v>
      </c>
      <c r="H7" s="37" t="s">
        <v>98</v>
      </c>
      <c r="I7" s="37" t="s">
        <v>99</v>
      </c>
      <c r="J7" s="37" t="s">
        <v>100</v>
      </c>
      <c r="K7" s="37" t="s">
        <v>101</v>
      </c>
      <c r="L7" s="37" t="s">
        <v>102</v>
      </c>
      <c r="M7" s="37" t="s">
        <v>103</v>
      </c>
      <c r="N7" s="38" t="s">
        <v>104</v>
      </c>
      <c r="O7" s="38" t="s">
        <v>105</v>
      </c>
      <c r="P7" s="38">
        <v>2.2000000000000002</v>
      </c>
      <c r="Q7" s="38">
        <v>95</v>
      </c>
      <c r="R7" s="38">
        <v>3240</v>
      </c>
      <c r="S7" s="38">
        <v>117360</v>
      </c>
      <c r="T7" s="38">
        <v>993.3</v>
      </c>
      <c r="U7" s="38">
        <v>118.15</v>
      </c>
      <c r="V7" s="38">
        <v>2565</v>
      </c>
      <c r="W7" s="38">
        <v>1.77</v>
      </c>
      <c r="X7" s="38">
        <v>1449.15</v>
      </c>
      <c r="Y7" s="38">
        <v>70.930000000000007</v>
      </c>
      <c r="Z7" s="38">
        <v>67.02</v>
      </c>
      <c r="AA7" s="38">
        <v>71.81</v>
      </c>
      <c r="AB7" s="38">
        <v>73.42</v>
      </c>
      <c r="AC7" s="38">
        <v>74.260000000000005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1936.16</v>
      </c>
      <c r="BG7" s="38">
        <v>1751.93</v>
      </c>
      <c r="BH7" s="38">
        <v>1640.63</v>
      </c>
      <c r="BI7" s="38">
        <v>694.2</v>
      </c>
      <c r="BJ7" s="38">
        <v>641.04999999999995</v>
      </c>
      <c r="BK7" s="38">
        <v>1436</v>
      </c>
      <c r="BL7" s="38">
        <v>1434.89</v>
      </c>
      <c r="BM7" s="38">
        <v>1298.9100000000001</v>
      </c>
      <c r="BN7" s="38">
        <v>1243.71</v>
      </c>
      <c r="BO7" s="38">
        <v>1194.1500000000001</v>
      </c>
      <c r="BP7" s="38">
        <v>1209.4000000000001</v>
      </c>
      <c r="BQ7" s="38">
        <v>70.02</v>
      </c>
      <c r="BR7" s="38">
        <v>72.599999999999994</v>
      </c>
      <c r="BS7" s="38">
        <v>84.69</v>
      </c>
      <c r="BT7" s="38">
        <v>80.48</v>
      </c>
      <c r="BU7" s="38">
        <v>80.92</v>
      </c>
      <c r="BV7" s="38">
        <v>66.56</v>
      </c>
      <c r="BW7" s="38">
        <v>66.22</v>
      </c>
      <c r="BX7" s="38">
        <v>69.87</v>
      </c>
      <c r="BY7" s="38">
        <v>74.3</v>
      </c>
      <c r="BZ7" s="38">
        <v>72.260000000000005</v>
      </c>
      <c r="CA7" s="38">
        <v>74.48</v>
      </c>
      <c r="CB7" s="38">
        <v>256.98</v>
      </c>
      <c r="CC7" s="38">
        <v>247.42</v>
      </c>
      <c r="CD7" s="38">
        <v>212.14</v>
      </c>
      <c r="CE7" s="38">
        <v>223.52</v>
      </c>
      <c r="CF7" s="38">
        <v>222.9</v>
      </c>
      <c r="CG7" s="38">
        <v>244.29</v>
      </c>
      <c r="CH7" s="38">
        <v>246.72</v>
      </c>
      <c r="CI7" s="38">
        <v>234.96</v>
      </c>
      <c r="CJ7" s="38">
        <v>221.81</v>
      </c>
      <c r="CK7" s="38">
        <v>230.02</v>
      </c>
      <c r="CL7" s="38">
        <v>219.46</v>
      </c>
      <c r="CM7" s="38" t="s">
        <v>104</v>
      </c>
      <c r="CN7" s="38" t="s">
        <v>104</v>
      </c>
      <c r="CO7" s="38" t="s">
        <v>104</v>
      </c>
      <c r="CP7" s="38" t="s">
        <v>104</v>
      </c>
      <c r="CQ7" s="38" t="s">
        <v>104</v>
      </c>
      <c r="CR7" s="38">
        <v>43.58</v>
      </c>
      <c r="CS7" s="38">
        <v>41.35</v>
      </c>
      <c r="CT7" s="38">
        <v>42.9</v>
      </c>
      <c r="CU7" s="38">
        <v>43.36</v>
      </c>
      <c r="CV7" s="38">
        <v>42.56</v>
      </c>
      <c r="CW7" s="38">
        <v>42.82</v>
      </c>
      <c r="CX7" s="38">
        <v>84.18</v>
      </c>
      <c r="CY7" s="38">
        <v>81.13</v>
      </c>
      <c r="CZ7" s="38">
        <v>82.4</v>
      </c>
      <c r="DA7" s="38">
        <v>88.22</v>
      </c>
      <c r="DB7" s="38">
        <v>87.84</v>
      </c>
      <c r="DC7" s="38">
        <v>82.35</v>
      </c>
      <c r="DD7" s="38">
        <v>82.9</v>
      </c>
      <c r="DE7" s="38">
        <v>83.5</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7.0000000000000007E-2</v>
      </c>
      <c r="EL7" s="38">
        <v>0.09</v>
      </c>
      <c r="EM7" s="38">
        <v>0.09</v>
      </c>
      <c r="EN7" s="38">
        <v>0.13</v>
      </c>
      <c r="EO7" s="38">
        <v>0.12</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市町村課</cp:lastModifiedBy>
  <cp:lastPrinted>2020-02-12T00:45:15Z</cp:lastPrinted>
  <dcterms:created xsi:type="dcterms:W3CDTF">2019-12-05T05:10:07Z</dcterms:created>
  <dcterms:modified xsi:type="dcterms:W3CDTF">2020-02-12T00:45:27Z</dcterms:modified>
  <cp:category/>
</cp:coreProperties>
</file>