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kfO4PYXaq/sfsmHXFHAomEoirmYwVG1tT0HA70PGm9Fu9Tb9gZeWtR342HdRixyBm5O7Tkf14UpfEt5rzY22w==" workbookSaltValue="R8hc9rfFidxDCfBUEq1MX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<sst xmlns="http://schemas.openxmlformats.org/spreadsheetml/2006/main" count="228" uniqueCount="113">
  <si>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</si>
  <si>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</si>
  <si>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</si>
  <si>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</si>
  <si>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</si>
  <si>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</si>
  <si>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</si>
  <si>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</si>
  <si>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</si>
  <si>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</si>
  <si>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</si>
  <si>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</si>
  <si>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</si>
  <si>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</si>
  <si>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</si>
  <si>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</si>
  <si>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</si>
  <si>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</si>
  <si>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</si>
  <si>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</si>
  <si>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</si>
  <si>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</si>
  <si>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</si>
  <si>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</si>
  <si>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</si>
  <si>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</si>
  <si>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</si>
  <si>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</si>
  <si>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</si>
  <si>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</si>
  <si>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</si>
  <si>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</si>
  <si>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</si>
  <si>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</si>
  <si>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</si>
  <si>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</si>
  <si>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</si>
  <si>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</si>
  <si>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</si>
  <si>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</si>
  <si>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</si>
  <si>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</si>
  <si>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</si>
  <si>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</si>
  <si>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</si>
  <si>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</si>
  <si>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</si>
  <si>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</si>
  <si>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</si>
  <si>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</si>
  <si>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</si>
  <si>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</si>
  <si>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</si>
  <si>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</si>
  <si>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</si>
  <si>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</si>
  <si>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</si>
  <si>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</si>
  <si>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</si>
  <si>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</si>
  <si>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</si>
  <si>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</si>
  <si>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</si>
  <si>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</si>
  <si>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</si>
  <si>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</si>
  <si>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</si>
  <si>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</si>
  <si>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</si>
  <si>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</si>
  <si>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</si>
  <si>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</si>
  <si>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</si>
  <si>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</si>
  <si>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</si>
  <si>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</si>
  <si>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</si>
  <si>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</si>
  <si>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</si>
  <si>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</si>
  <si>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</si>
  <si>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</si>
  <si>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</si>
  <si>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</si>
  <si>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</si>
  <si>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</si>
  <si>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</si>
  <si>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</si>
  <si>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</si>
  <si>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</si>
  <si>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</si>
  <si>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</si>
  <si>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</si>
  <si>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</si>
  <si>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</si>
  <si>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</si>
  <si>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</si>
  <si>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奥州市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</si>
  <si>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</si>
  <si>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</si>
  <si>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</si>
  <si>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</si>
  <si>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</si>
  <si>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</si>
  <si>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</si>
  <si>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</si>
  <si>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</si>
  <si>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</si>
  <si>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</si>
  <si>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</si>
  <si>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62年から整備を開始し、30年以上経過する管路施設があるが、これまで大規模な改築、更新を実施するほどの劣化は確認されてはいない。マンホール蓋については、耐用年数や劣化状況を見ながら年次計画により更新している。
　前沢下水浄化センターについては、供用開始後15年以上経過しており、設備の劣化が見られることから、長寿命化計画を策定し、計画的な改築及び更新を順次実施している。
　今後は、更新時の財源確保や経営に与える影響等を踏まえ、ストックマネジメント支援制度等を活用し、計画的に整備していく必要がある。
　また、汚水処理基本計画により令和３年度から順次、市全域での汚水処理施設の統廃合を進めることとしており、下水道事業総枠での費用削減を進めていく。</t>
    <rPh sb="37" eb="40">
      <t>ダイキボ</t>
    </rPh>
    <rPh sb="86" eb="88">
      <t>ジョウキョウ</t>
    </rPh>
    <rPh sb="89" eb="90">
      <t>ミ</t>
    </rPh>
    <rPh sb="93" eb="95">
      <t>ネンジ</t>
    </rPh>
    <rPh sb="95" eb="97">
      <t>ケイカク</t>
    </rPh>
    <rPh sb="100" eb="102">
      <t>コウシン</t>
    </rPh>
    <rPh sb="194" eb="197">
      <t>コウシンジ</t>
    </rPh>
    <rPh sb="241" eb="243">
      <t>セイビ</t>
    </rPh>
    <phoneticPr fontId="4"/>
  </si>
  <si>
    <t>　①収益的収支比率及び⑤経費回収率が100％未満であり、収益に対して経費が上回っている。施設整備初期に借入れた起債の償還が順次終了していることから若干の改善が見られるが、依然として起債の償還が大きな負担となっている。財源確保のため資本費平準化債等を活用しているものの、なおも不足する分は一般会計からの繰入金により収支均衡を図っている。
　④企業債残高対事業規模比率は、下水道整備初期に借入れた多額の起債の償還が順次終了していることもあり減少傾向となっている。
　⑥汚水処理原価は、平均より高い。起債の元利償還金の減少により改善は見られるものの、不明水対策等維持管理費の削減及び水洗化率の向上により有収水量を増加させる取組が必要である。
　⑦施設利用率は前沢下水浄化センターの数値であり、平均よりやや低い。令和３年度に隣接する農業集落排水処理区域を統合する予定となっていることから、今後改善する見込みとなっている。なお、水沢地域・江刺地域は流域関連公共下水道であるため、該当数値はない。
　⑧水洗化率は平均を下回っている。水洗化普及員を配置し、供用開始後３年以内の接続を推進している。</t>
    <rPh sb="48" eb="50">
      <t>ショキ</t>
    </rPh>
    <rPh sb="51" eb="53">
      <t>カリイ</t>
    </rPh>
    <rPh sb="55" eb="57">
      <t>キサイ</t>
    </rPh>
    <rPh sb="58" eb="60">
      <t>ショウカン</t>
    </rPh>
    <rPh sb="61" eb="63">
      <t>ジュンジ</t>
    </rPh>
    <rPh sb="63" eb="65">
      <t>シュウリョウ</t>
    </rPh>
    <rPh sb="73" eb="75">
      <t>ジャッカン</t>
    </rPh>
    <rPh sb="76" eb="78">
      <t>カイゼン</t>
    </rPh>
    <rPh sb="79" eb="80">
      <t>ミ</t>
    </rPh>
    <rPh sb="85" eb="87">
      <t>イゼン</t>
    </rPh>
    <rPh sb="90" eb="92">
      <t>キサイ</t>
    </rPh>
    <rPh sb="93" eb="95">
      <t>ショウカン</t>
    </rPh>
    <rPh sb="96" eb="97">
      <t>オオ</t>
    </rPh>
    <rPh sb="99" eb="101">
      <t>フタン</t>
    </rPh>
    <rPh sb="108" eb="110">
      <t>ザイゲン</t>
    </rPh>
    <rPh sb="110" eb="112">
      <t>カクホ</t>
    </rPh>
    <rPh sb="249" eb="251">
      <t>キサイ</t>
    </rPh>
    <rPh sb="252" eb="254">
      <t>ガンリ</t>
    </rPh>
    <rPh sb="254" eb="256">
      <t>ショウカン</t>
    </rPh>
    <rPh sb="256" eb="257">
      <t>キン</t>
    </rPh>
    <rPh sb="258" eb="260">
      <t>ゲンショウ</t>
    </rPh>
    <rPh sb="263" eb="265">
      <t>カイゼン</t>
    </rPh>
    <rPh sb="266" eb="267">
      <t>ミ</t>
    </rPh>
    <rPh sb="356" eb="358">
      <t>レイワ</t>
    </rPh>
    <rPh sb="359" eb="361">
      <t>ネンド</t>
    </rPh>
    <rPh sb="362" eb="364">
      <t>リンセツ</t>
    </rPh>
    <rPh sb="366" eb="368">
      <t>ノウギョウ</t>
    </rPh>
    <rPh sb="368" eb="370">
      <t>シュウラク</t>
    </rPh>
    <rPh sb="370" eb="372">
      <t>ハイスイ</t>
    </rPh>
    <rPh sb="372" eb="374">
      <t>ショリ</t>
    </rPh>
    <rPh sb="374" eb="376">
      <t>クイキ</t>
    </rPh>
    <rPh sb="377" eb="379">
      <t>トウゴウ</t>
    </rPh>
    <rPh sb="381" eb="383">
      <t>ヨテイ</t>
    </rPh>
    <rPh sb="394" eb="396">
      <t>コンゴ</t>
    </rPh>
    <rPh sb="396" eb="398">
      <t>カイゼン</t>
    </rPh>
    <rPh sb="400" eb="402">
      <t>ミコ</t>
    </rPh>
    <rPh sb="415" eb="417">
      <t>チイキ</t>
    </rPh>
    <rPh sb="420" eb="422">
      <t>チイキ</t>
    </rPh>
    <phoneticPr fontId="4"/>
  </si>
  <si>
    <t>　下水道使用料及び基準内繰入金のみでは、経費の全てを賄えず、不足する分は基準外繰入金により収支均衡を図っている。
　持続可能な事業運営のため、汚水処理基本計画に基づく汚水処理人口普及率95％の早期概成に向けた汚水処理施設の整備及び市全域を対象とした統廃合の取組に加え、ストックマネジメント支援制度の活用による計画的な施設の改築・更新により総費用の削減を行うとともに、整備済区域の水洗化促進や適正な原価に基づいた使用料への見直しを行う必要がある。</t>
    <rPh sb="60" eb="62">
      <t>カノウ</t>
    </rPh>
    <rPh sb="65" eb="67">
      <t>ウンエイ</t>
    </rPh>
    <rPh sb="80" eb="81">
      <t>モト</t>
    </rPh>
    <rPh sb="144" eb="146">
      <t>シエン</t>
    </rPh>
    <rPh sb="146" eb="148">
      <t>セイド</t>
    </rPh>
    <rPh sb="149" eb="151">
      <t>カツヨウ</t>
    </rPh>
    <rPh sb="154" eb="156">
      <t>ケイカク</t>
    </rPh>
    <rPh sb="156" eb="157">
      <t>テキ</t>
    </rPh>
    <rPh sb="164" eb="166">
      <t>コウシン</t>
    </rPh>
    <rPh sb="169" eb="170">
      <t>ソウ</t>
    </rPh>
    <rPh sb="170" eb="172">
      <t>ヒヨウ</t>
    </rPh>
    <rPh sb="173" eb="175">
      <t>サクゲン</t>
    </rPh>
    <rPh sb="176" eb="177">
      <t>オコナ</t>
    </rPh>
    <rPh sb="195" eb="197">
      <t>テキセイ</t>
    </rPh>
    <rPh sb="210" eb="212">
      <t>ミナオ</t>
    </rPh>
    <rPh sb="214" eb="21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</si>
</sst>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770-4858-A8DC-5FE7861B4A75}"/>
            </c:ext>
          </c:extLst>
        </c:ser>
        <c:dLbls>
          <c:showLegendKey val="0"/>
          <c:showVal val="0"/>
          <c:showCatName val="0"/>
          <c:showSerName val="0"/>
          <c:showPercent val="0"/>
          <c:showBubbleSize val="0"/>
        </c:dLbls>
        <c:gapWidth val="150"/>
        <c:axId val="137819648"/>
        <c:axId val="13782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0.38</c:v>
                </c:pt>
                <c:pt idx="2">
                  <c:v>0.01</c:v>
                </c:pt>
                <c:pt idx="3">
                  <c:v>0.11</c:v>
                </c:pt>
                <c:pt idx="4">
                  <c:v>0.09</c:v>
                </c:pt>
              </c:numCache>
            </c:numRef>
          </c:val>
          <c:smooth val="0"/>
          <c:extLst xmlns:c16r2="http://schemas.microsoft.com/office/drawing/2015/06/chart">
            <c:ext xmlns:c16="http://schemas.microsoft.com/office/drawing/2014/chart" uri="{C3380CC4-5D6E-409C-BE32-E72D297353CC}">
              <c16:uniqueId val="{00000001-0770-4858-A8DC-5FE7861B4A75}"/>
            </c:ext>
          </c:extLst>
        </c:ser>
        <c:dLbls>
          <c:showLegendKey val="0"/>
          <c:showVal val="0"/>
          <c:showCatName val="0"/>
          <c:showSerName val="0"/>
          <c:showPercent val="0"/>
          <c:showBubbleSize val="0"/>
        </c:dLbls>
        <c:marker val="1"/>
        <c:smooth val="0"/>
        <c:axId val="137819648"/>
        <c:axId val="137821568"/>
      </c:lineChart>
      <c:dateAx>
        <c:axId val="137819648"/>
        <c:scaling>
          <c:orientation val="minMax"/>
        </c:scaling>
        <c:delete val="1"/>
        <c:axPos val="b"/>
        <c:numFmt formatCode="ge" sourceLinked="1"/>
        <c:majorTickMark val="none"/>
        <c:minorTickMark val="none"/>
        <c:tickLblPos val="none"/>
        <c:crossAx val="137821568"/>
        <c:crosses val="autoZero"/>
        <c:auto val="1"/>
        <c:lblOffset val="100"/>
        <c:baseTimeUnit val="years"/>
      </c:dateAx>
      <c:valAx>
        <c:axId val="1378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81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55.83</c:v>
                </c:pt>
                <c:pt idx="1">
                  <c:v>54.87</c:v>
                </c:pt>
                <c:pt idx="2">
                  <c:v>54.33</c:v>
                </c:pt>
                <c:pt idx="3">
                  <c:v>57</c:v>
                </c:pt>
                <c:pt idx="4">
                  <c:v>56.13</c:v>
                </c:pt>
              </c:numCache>
            </c:numRef>
          </c:val>
          <c:extLst xmlns:c16r2="http://schemas.microsoft.com/office/drawing/2015/06/chart">
            <c:ext xmlns:c16="http://schemas.microsoft.com/office/drawing/2014/chart" uri="{C3380CC4-5D6E-409C-BE32-E72D297353CC}">
              <c16:uniqueId val="{00000000-1D67-4CC6-A15D-5EFB1FF7E116}"/>
            </c:ext>
          </c:extLst>
        </c:ser>
        <c:dLbls>
          <c:showLegendKey val="0"/>
          <c:showVal val="0"/>
          <c:showCatName val="0"/>
          <c:showSerName val="0"/>
          <c:showPercent val="0"/>
          <c:showBubbleSize val="0"/>
        </c:dLbls>
        <c:gapWidth val="150"/>
        <c:axId val="159987200"/>
        <c:axId val="15998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62.23</c:v>
                </c:pt>
                <c:pt idx="1">
                  <c:v>60</c:v>
                </c:pt>
                <c:pt idx="2">
                  <c:v>61.03</c:v>
                </c:pt>
                <c:pt idx="3">
                  <c:v>59.55</c:v>
                </c:pt>
                <c:pt idx="4">
                  <c:v>59.19</c:v>
                </c:pt>
              </c:numCache>
            </c:numRef>
          </c:val>
          <c:smooth val="0"/>
          <c:extLst xmlns:c16r2="http://schemas.microsoft.com/office/drawing/2015/06/chart">
            <c:ext xmlns:c16="http://schemas.microsoft.com/office/drawing/2014/chart" uri="{C3380CC4-5D6E-409C-BE32-E72D297353CC}">
              <c16:uniqueId val="{00000001-1D67-4CC6-A15D-5EFB1FF7E116}"/>
            </c:ext>
          </c:extLst>
        </c:ser>
        <c:dLbls>
          <c:showLegendKey val="0"/>
          <c:showVal val="0"/>
          <c:showCatName val="0"/>
          <c:showSerName val="0"/>
          <c:showPercent val="0"/>
          <c:showBubbleSize val="0"/>
        </c:dLbls>
        <c:marker val="1"/>
        <c:smooth val="0"/>
        <c:axId val="159987200"/>
        <c:axId val="159989120"/>
      </c:lineChart>
      <c:dateAx>
        <c:axId val="159987200"/>
        <c:scaling>
          <c:orientation val="minMax"/>
        </c:scaling>
        <c:delete val="1"/>
        <c:axPos val="b"/>
        <c:numFmt formatCode="ge" sourceLinked="1"/>
        <c:majorTickMark val="none"/>
        <c:minorTickMark val="none"/>
        <c:tickLblPos val="none"/>
        <c:crossAx val="159989120"/>
        <c:crosses val="autoZero"/>
        <c:auto val="1"/>
        <c:lblOffset val="100"/>
        <c:baseTimeUnit val="years"/>
      </c:dateAx>
      <c:valAx>
        <c:axId val="1599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78.459999999999994</c:v>
                </c:pt>
                <c:pt idx="1">
                  <c:v>77.48</c:v>
                </c:pt>
                <c:pt idx="2">
                  <c:v>78.19</c:v>
                </c:pt>
                <c:pt idx="3">
                  <c:v>79.650000000000006</c:v>
                </c:pt>
                <c:pt idx="4">
                  <c:v>79.22</c:v>
                </c:pt>
              </c:numCache>
            </c:numRef>
          </c:val>
          <c:extLst xmlns:c16r2="http://schemas.microsoft.com/office/drawing/2015/06/chart">
            <c:ext xmlns:c16="http://schemas.microsoft.com/office/drawing/2014/chart" uri="{C3380CC4-5D6E-409C-BE32-E72D297353CC}">
              <c16:uniqueId val="{00000000-9D8E-4830-A487-B5F9D79F7AC3}"/>
            </c:ext>
          </c:extLst>
        </c:ser>
        <c:dLbls>
          <c:showLegendKey val="0"/>
          <c:showVal val="0"/>
          <c:showCatName val="0"/>
          <c:showSerName val="0"/>
          <c:showPercent val="0"/>
          <c:showBubbleSize val="0"/>
        </c:dLbls>
        <c:gapWidth val="150"/>
        <c:axId val="160028544"/>
        <c:axId val="16003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86.56</c:v>
                </c:pt>
                <c:pt idx="1">
                  <c:v>86.78</c:v>
                </c:pt>
                <c:pt idx="2">
                  <c:v>86.83</c:v>
                </c:pt>
                <c:pt idx="3">
                  <c:v>87.14</c:v>
                </c:pt>
                <c:pt idx="4">
                  <c:v>86.66</c:v>
                </c:pt>
              </c:numCache>
            </c:numRef>
          </c:val>
          <c:smooth val="0"/>
          <c:extLst xmlns:c16r2="http://schemas.microsoft.com/office/drawing/2015/06/chart">
            <c:ext xmlns:c16="http://schemas.microsoft.com/office/drawing/2014/chart" uri="{C3380CC4-5D6E-409C-BE32-E72D297353CC}">
              <c16:uniqueId val="{00000001-9D8E-4830-A487-B5F9D79F7AC3}"/>
            </c:ext>
          </c:extLst>
        </c:ser>
        <c:dLbls>
          <c:showLegendKey val="0"/>
          <c:showVal val="0"/>
          <c:showCatName val="0"/>
          <c:showSerName val="0"/>
          <c:showPercent val="0"/>
          <c:showBubbleSize val="0"/>
        </c:dLbls>
        <c:marker val="1"/>
        <c:smooth val="0"/>
        <c:axId val="160028544"/>
        <c:axId val="160034816"/>
      </c:lineChart>
      <c:dateAx>
        <c:axId val="160028544"/>
        <c:scaling>
          <c:orientation val="minMax"/>
        </c:scaling>
        <c:delete val="1"/>
        <c:axPos val="b"/>
        <c:numFmt formatCode="ge" sourceLinked="1"/>
        <c:majorTickMark val="none"/>
        <c:minorTickMark val="none"/>
        <c:tickLblPos val="none"/>
        <c:crossAx val="160034816"/>
        <c:crosses val="autoZero"/>
        <c:auto val="1"/>
        <c:lblOffset val="100"/>
        <c:baseTimeUnit val="years"/>
      </c:dateAx>
      <c:valAx>
        <c:axId val="1600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62.9</c:v>
                </c:pt>
                <c:pt idx="1">
                  <c:v>62.23</c:v>
                </c:pt>
                <c:pt idx="2">
                  <c:v>61.44</c:v>
                </c:pt>
                <c:pt idx="3">
                  <c:v>65.27</c:v>
                </c:pt>
                <c:pt idx="4">
                  <c:v>67.510000000000005</c:v>
                </c:pt>
              </c:numCache>
            </c:numRef>
          </c:val>
          <c:extLst xmlns:c16r2="http://schemas.microsoft.com/office/drawing/2015/06/chart">
            <c:ext xmlns:c16="http://schemas.microsoft.com/office/drawing/2014/chart" uri="{C3380CC4-5D6E-409C-BE32-E72D297353CC}">
              <c16:uniqueId val="{00000000-DB91-4C13-AA69-A631778F5830}"/>
            </c:ext>
          </c:extLst>
        </c:ser>
        <c:dLbls>
          <c:showLegendKey val="0"/>
          <c:showVal val="0"/>
          <c:showCatName val="0"/>
          <c:showSerName val="0"/>
          <c:showPercent val="0"/>
          <c:showBubbleSize val="0"/>
        </c:dLbls>
        <c:gapWidth val="150"/>
        <c:axId val="138569600"/>
        <c:axId val="13859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91-4C13-AA69-A631778F5830}"/>
            </c:ext>
          </c:extLst>
        </c:ser>
        <c:dLbls>
          <c:showLegendKey val="0"/>
          <c:showVal val="0"/>
          <c:showCatName val="0"/>
          <c:showSerName val="0"/>
          <c:showPercent val="0"/>
          <c:showBubbleSize val="0"/>
        </c:dLbls>
        <c:marker val="1"/>
        <c:smooth val="0"/>
        <c:axId val="138569600"/>
        <c:axId val="138592256"/>
      </c:lineChart>
      <c:dateAx>
        <c:axId val="138569600"/>
        <c:scaling>
          <c:orientation val="minMax"/>
        </c:scaling>
        <c:delete val="1"/>
        <c:axPos val="b"/>
        <c:numFmt formatCode="ge" sourceLinked="1"/>
        <c:majorTickMark val="none"/>
        <c:minorTickMark val="none"/>
        <c:tickLblPos val="none"/>
        <c:crossAx val="138592256"/>
        <c:crosses val="autoZero"/>
        <c:auto val="1"/>
        <c:lblOffset val="100"/>
        <c:baseTimeUnit val="years"/>
      </c:dateAx>
      <c:valAx>
        <c:axId val="1385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2F-45FE-B000-02BFF12FAB75}"/>
            </c:ext>
          </c:extLst>
        </c:ser>
        <c:dLbls>
          <c:showLegendKey val="0"/>
          <c:showVal val="0"/>
          <c:showCatName val="0"/>
          <c:showSerName val="0"/>
          <c:showPercent val="0"/>
          <c:showBubbleSize val="0"/>
        </c:dLbls>
        <c:gapWidth val="150"/>
        <c:axId val="159652096"/>
        <c:axId val="15965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2F-45FE-B000-02BFF12FAB75}"/>
            </c:ext>
          </c:extLst>
        </c:ser>
        <c:dLbls>
          <c:showLegendKey val="0"/>
          <c:showVal val="0"/>
          <c:showCatName val="0"/>
          <c:showSerName val="0"/>
          <c:showPercent val="0"/>
          <c:showBubbleSize val="0"/>
        </c:dLbls>
        <c:marker val="1"/>
        <c:smooth val="0"/>
        <c:axId val="159652096"/>
        <c:axId val="159658368"/>
      </c:lineChart>
      <c:dateAx>
        <c:axId val="159652096"/>
        <c:scaling>
          <c:orientation val="minMax"/>
        </c:scaling>
        <c:delete val="1"/>
        <c:axPos val="b"/>
        <c:numFmt formatCode="ge" sourceLinked="1"/>
        <c:majorTickMark val="none"/>
        <c:minorTickMark val="none"/>
        <c:tickLblPos val="none"/>
        <c:crossAx val="159658368"/>
        <c:crosses val="autoZero"/>
        <c:auto val="1"/>
        <c:lblOffset val="100"/>
        <c:baseTimeUnit val="years"/>
      </c:dateAx>
      <c:valAx>
        <c:axId val="1596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8B-4270-A01B-9BE0BD552C54}"/>
            </c:ext>
          </c:extLst>
        </c:ser>
        <c:dLbls>
          <c:showLegendKey val="0"/>
          <c:showVal val="0"/>
          <c:showCatName val="0"/>
          <c:showSerName val="0"/>
          <c:showPercent val="0"/>
          <c:showBubbleSize val="0"/>
        </c:dLbls>
        <c:gapWidth val="150"/>
        <c:axId val="159685248"/>
        <c:axId val="1596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8B-4270-A01B-9BE0BD552C54}"/>
            </c:ext>
          </c:extLst>
        </c:ser>
        <c:dLbls>
          <c:showLegendKey val="0"/>
          <c:showVal val="0"/>
          <c:showCatName val="0"/>
          <c:showSerName val="0"/>
          <c:showPercent val="0"/>
          <c:showBubbleSize val="0"/>
        </c:dLbls>
        <c:marker val="1"/>
        <c:smooth val="0"/>
        <c:axId val="159685248"/>
        <c:axId val="159695616"/>
      </c:lineChart>
      <c:dateAx>
        <c:axId val="159685248"/>
        <c:scaling>
          <c:orientation val="minMax"/>
        </c:scaling>
        <c:delete val="1"/>
        <c:axPos val="b"/>
        <c:numFmt formatCode="ge" sourceLinked="1"/>
        <c:majorTickMark val="none"/>
        <c:minorTickMark val="none"/>
        <c:tickLblPos val="none"/>
        <c:crossAx val="159695616"/>
        <c:crosses val="autoZero"/>
        <c:auto val="1"/>
        <c:lblOffset val="100"/>
        <c:baseTimeUnit val="years"/>
      </c:dateAx>
      <c:valAx>
        <c:axId val="1596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9E-4BB8-92B4-12808BC1D97F}"/>
            </c:ext>
          </c:extLst>
        </c:ser>
        <c:dLbls>
          <c:showLegendKey val="0"/>
          <c:showVal val="0"/>
          <c:showCatName val="0"/>
          <c:showSerName val="0"/>
          <c:showPercent val="0"/>
          <c:showBubbleSize val="0"/>
        </c:dLbls>
        <c:gapWidth val="150"/>
        <c:axId val="159745536"/>
        <c:axId val="1597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9E-4BB8-92B4-12808BC1D97F}"/>
            </c:ext>
          </c:extLst>
        </c:ser>
        <c:dLbls>
          <c:showLegendKey val="0"/>
          <c:showVal val="0"/>
          <c:showCatName val="0"/>
          <c:showSerName val="0"/>
          <c:showPercent val="0"/>
          <c:showBubbleSize val="0"/>
        </c:dLbls>
        <c:marker val="1"/>
        <c:smooth val="0"/>
        <c:axId val="159745536"/>
        <c:axId val="159747456"/>
      </c:lineChart>
      <c:dateAx>
        <c:axId val="159745536"/>
        <c:scaling>
          <c:orientation val="minMax"/>
        </c:scaling>
        <c:delete val="1"/>
        <c:axPos val="b"/>
        <c:numFmt formatCode="ge" sourceLinked="1"/>
        <c:majorTickMark val="none"/>
        <c:minorTickMark val="none"/>
        <c:tickLblPos val="none"/>
        <c:crossAx val="159747456"/>
        <c:crosses val="autoZero"/>
        <c:auto val="1"/>
        <c:lblOffset val="100"/>
        <c:baseTimeUnit val="years"/>
      </c:dateAx>
      <c:valAx>
        <c:axId val="1597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B0-48DD-A94C-3C9E4E7D2FE5}"/>
            </c:ext>
          </c:extLst>
        </c:ser>
        <c:dLbls>
          <c:showLegendKey val="0"/>
          <c:showVal val="0"/>
          <c:showCatName val="0"/>
          <c:showSerName val="0"/>
          <c:showPercent val="0"/>
          <c:showBubbleSize val="0"/>
        </c:dLbls>
        <c:gapWidth val="150"/>
        <c:axId val="159774592"/>
        <c:axId val="15979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B0-48DD-A94C-3C9E4E7D2FE5}"/>
            </c:ext>
          </c:extLst>
        </c:ser>
        <c:dLbls>
          <c:showLegendKey val="0"/>
          <c:showVal val="0"/>
          <c:showCatName val="0"/>
          <c:showSerName val="0"/>
          <c:showPercent val="0"/>
          <c:showBubbleSize val="0"/>
        </c:dLbls>
        <c:marker val="1"/>
        <c:smooth val="0"/>
        <c:axId val="159774592"/>
        <c:axId val="159793152"/>
      </c:lineChart>
      <c:dateAx>
        <c:axId val="159774592"/>
        <c:scaling>
          <c:orientation val="minMax"/>
        </c:scaling>
        <c:delete val="1"/>
        <c:axPos val="b"/>
        <c:numFmt formatCode="ge" sourceLinked="1"/>
        <c:majorTickMark val="none"/>
        <c:minorTickMark val="none"/>
        <c:tickLblPos val="none"/>
        <c:crossAx val="159793152"/>
        <c:crosses val="autoZero"/>
        <c:auto val="1"/>
        <c:lblOffset val="100"/>
        <c:baseTimeUnit val="years"/>
      </c:dateAx>
      <c:valAx>
        <c:axId val="1597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1514.48</c:v>
                </c:pt>
                <c:pt idx="1">
                  <c:v>1387.06</c:v>
                </c:pt>
                <c:pt idx="2">
                  <c:v>1331.5</c:v>
                </c:pt>
                <c:pt idx="3">
                  <c:v>901.81</c:v>
                </c:pt>
                <c:pt idx="4">
                  <c:v>598.14</c:v>
                </c:pt>
              </c:numCache>
            </c:numRef>
          </c:val>
          <c:extLst xmlns:c16r2="http://schemas.microsoft.com/office/drawing/2015/06/chart">
            <c:ext xmlns:c16="http://schemas.microsoft.com/office/drawing/2014/chart" uri="{C3380CC4-5D6E-409C-BE32-E72D297353CC}">
              <c16:uniqueId val="{00000000-6C50-413E-8CC6-7D588A7C4979}"/>
            </c:ext>
          </c:extLst>
        </c:ser>
        <c:dLbls>
          <c:showLegendKey val="0"/>
          <c:showVal val="0"/>
          <c:showCatName val="0"/>
          <c:showSerName val="0"/>
          <c:showPercent val="0"/>
          <c:showBubbleSize val="0"/>
        </c:dLbls>
        <c:gapWidth val="150"/>
        <c:axId val="159818496"/>
        <c:axId val="15982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1010.51</c:v>
                </c:pt>
                <c:pt idx="1">
                  <c:v>1031.56</c:v>
                </c:pt>
                <c:pt idx="2">
                  <c:v>1053.93</c:v>
                </c:pt>
                <c:pt idx="3">
                  <c:v>1046.25</c:v>
                </c:pt>
                <c:pt idx="4">
                  <c:v>1000.94</c:v>
                </c:pt>
              </c:numCache>
            </c:numRef>
          </c:val>
          <c:smooth val="0"/>
          <c:extLst xmlns:c16r2="http://schemas.microsoft.com/office/drawing/2015/06/chart">
            <c:ext xmlns:c16="http://schemas.microsoft.com/office/drawing/2014/chart" uri="{C3380CC4-5D6E-409C-BE32-E72D297353CC}">
              <c16:uniqueId val="{00000001-6C50-413E-8CC6-7D588A7C4979}"/>
            </c:ext>
          </c:extLst>
        </c:ser>
        <c:dLbls>
          <c:showLegendKey val="0"/>
          <c:showVal val="0"/>
          <c:showCatName val="0"/>
          <c:showSerName val="0"/>
          <c:showPercent val="0"/>
          <c:showBubbleSize val="0"/>
        </c:dLbls>
        <c:marker val="1"/>
        <c:smooth val="0"/>
        <c:axId val="159818496"/>
        <c:axId val="159820416"/>
      </c:lineChart>
      <c:dateAx>
        <c:axId val="159818496"/>
        <c:scaling>
          <c:orientation val="minMax"/>
        </c:scaling>
        <c:delete val="1"/>
        <c:axPos val="b"/>
        <c:numFmt formatCode="ge" sourceLinked="1"/>
        <c:majorTickMark val="none"/>
        <c:minorTickMark val="none"/>
        <c:tickLblPos val="none"/>
        <c:crossAx val="159820416"/>
        <c:crosses val="autoZero"/>
        <c:auto val="1"/>
        <c:lblOffset val="100"/>
        <c:baseTimeUnit val="years"/>
      </c:dateAx>
      <c:valAx>
        <c:axId val="1598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77.52</c:v>
                </c:pt>
                <c:pt idx="1">
                  <c:v>81.22</c:v>
                </c:pt>
                <c:pt idx="2">
                  <c:v>79.989999999999995</c:v>
                </c:pt>
                <c:pt idx="3">
                  <c:v>90.58</c:v>
                </c:pt>
                <c:pt idx="4">
                  <c:v>97.08</c:v>
                </c:pt>
              </c:numCache>
            </c:numRef>
          </c:val>
          <c:extLst xmlns:c16r2="http://schemas.microsoft.com/office/drawing/2015/06/chart">
            <c:ext xmlns:c16="http://schemas.microsoft.com/office/drawing/2014/chart" uri="{C3380CC4-5D6E-409C-BE32-E72D297353CC}">
              <c16:uniqueId val="{00000000-E73C-40A5-8968-A30E27BCFD04}"/>
            </c:ext>
          </c:extLst>
        </c:ser>
        <c:dLbls>
          <c:showLegendKey val="0"/>
          <c:showVal val="0"/>
          <c:showCatName val="0"/>
          <c:showSerName val="0"/>
          <c:showPercent val="0"/>
          <c:showBubbleSize val="0"/>
        </c:dLbls>
        <c:gapWidth val="150"/>
        <c:axId val="159917184"/>
        <c:axId val="15991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c:v>
                </c:pt>
                <c:pt idx="1">
                  <c:v>84.32</c:v>
                </c:pt>
                <c:pt idx="2">
                  <c:v>85.23</c:v>
                </c:pt>
                <c:pt idx="3">
                  <c:v>88.37</c:v>
                </c:pt>
                <c:pt idx="4">
                  <c:v>93.77</c:v>
                </c:pt>
              </c:numCache>
            </c:numRef>
          </c:val>
          <c:smooth val="0"/>
          <c:extLst xmlns:c16r2="http://schemas.microsoft.com/office/drawing/2015/06/chart">
            <c:ext xmlns:c16="http://schemas.microsoft.com/office/drawing/2014/chart" uri="{C3380CC4-5D6E-409C-BE32-E72D297353CC}">
              <c16:uniqueId val="{00000001-E73C-40A5-8968-A30E27BCFD04}"/>
            </c:ext>
          </c:extLst>
        </c:ser>
        <c:dLbls>
          <c:showLegendKey val="0"/>
          <c:showVal val="0"/>
          <c:showCatName val="0"/>
          <c:showSerName val="0"/>
          <c:showPercent val="0"/>
          <c:showBubbleSize val="0"/>
        </c:dLbls>
        <c:marker val="1"/>
        <c:smooth val="0"/>
        <c:axId val="159917184"/>
        <c:axId val="159919104"/>
      </c:lineChart>
      <c:dateAx>
        <c:axId val="159917184"/>
        <c:scaling>
          <c:orientation val="minMax"/>
        </c:scaling>
        <c:delete val="1"/>
        <c:axPos val="b"/>
        <c:numFmt formatCode="ge" sourceLinked="1"/>
        <c:majorTickMark val="none"/>
        <c:minorTickMark val="none"/>
        <c:tickLblPos val="none"/>
        <c:crossAx val="159919104"/>
        <c:crosses val="autoZero"/>
        <c:auto val="1"/>
        <c:lblOffset val="100"/>
        <c:baseTimeUnit val="years"/>
      </c:dateAx>
      <c:valAx>
        <c:axId val="1599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240.19</c:v>
                </c:pt>
                <c:pt idx="1">
                  <c:v>230.54</c:v>
                </c:pt>
                <c:pt idx="2">
                  <c:v>234.32</c:v>
                </c:pt>
                <c:pt idx="3">
                  <c:v>206.84</c:v>
                </c:pt>
                <c:pt idx="4">
                  <c:v>193.49</c:v>
                </c:pt>
              </c:numCache>
            </c:numRef>
          </c:val>
          <c:extLst xmlns:c16r2="http://schemas.microsoft.com/office/drawing/2015/06/chart">
            <c:ext xmlns:c16="http://schemas.microsoft.com/office/drawing/2014/chart" uri="{C3380CC4-5D6E-409C-BE32-E72D297353CC}">
              <c16:uniqueId val="{00000000-97A9-49AA-AE21-5DB773640B30}"/>
            </c:ext>
          </c:extLst>
        </c:ser>
        <c:dLbls>
          <c:showLegendKey val="0"/>
          <c:showVal val="0"/>
          <c:showCatName val="0"/>
          <c:showSerName val="0"/>
          <c:showPercent val="0"/>
          <c:showBubbleSize val="0"/>
        </c:dLbls>
        <c:gapWidth val="150"/>
        <c:axId val="159958144"/>
        <c:axId val="15996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193.74</c:v>
                </c:pt>
                <c:pt idx="1">
                  <c:v>188.12</c:v>
                </c:pt>
                <c:pt idx="2">
                  <c:v>185.7</c:v>
                </c:pt>
                <c:pt idx="3">
                  <c:v>178.11</c:v>
                </c:pt>
                <c:pt idx="4">
                  <c:v>165.57</c:v>
                </c:pt>
              </c:numCache>
            </c:numRef>
          </c:val>
          <c:smooth val="0"/>
          <c:extLst xmlns:c16r2="http://schemas.microsoft.com/office/drawing/2015/06/chart">
            <c:ext xmlns:c16="http://schemas.microsoft.com/office/drawing/2014/chart" uri="{C3380CC4-5D6E-409C-BE32-E72D297353CC}">
              <c16:uniqueId val="{00000001-97A9-49AA-AE21-5DB773640B30}"/>
            </c:ext>
          </c:extLst>
        </c:ser>
        <c:dLbls>
          <c:showLegendKey val="0"/>
          <c:showVal val="0"/>
          <c:showCatName val="0"/>
          <c:showSerName val="0"/>
          <c:showPercent val="0"/>
          <c:showBubbleSize val="0"/>
        </c:dLbls>
        <c:marker val="1"/>
        <c:smooth val="0"/>
        <c:axId val="159958144"/>
        <c:axId val="159960064"/>
      </c:lineChart>
      <c:dateAx>
        <c:axId val="159958144"/>
        <c:scaling>
          <c:orientation val="minMax"/>
        </c:scaling>
        <c:delete val="1"/>
        <c:axPos val="b"/>
        <c:numFmt formatCode="ge" sourceLinked="1"/>
        <c:majorTickMark val="none"/>
        <c:minorTickMark val="none"/>
        <c:tickLblPos val="none"/>
        <c:crossAx val="159960064"/>
        <c:crosses val="autoZero"/>
        <c:auto val="1"/>
        <c:lblOffset val="100"/>
        <c:baseTimeUnit val="years"/>
      </c:dateAx>
      <c:valAx>
        <c:axId val="1599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A10" sqref="CA10"/>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岩手県　奥州市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Bd2</v>
      </c>
      <c r="X8" s="48"/>
      <c r="Y8" s="48"/>
      <c r="Z8" s="48"/>
      <c r="AA8" s="48"/>
      <c r="AB8" s="48"/>
      <c r="AC8" s="48"/>
      <c r="AD8" s="49" t="str">
        <f>データ!$M$6</f>
        <v>非設置</v>
      </c>
      <c r="AE8" s="49"/>
      <c r="AF8" s="49"/>
      <c r="AG8" s="49"/>
      <c r="AH8" s="49"/>
      <c r="AI8" s="49"/>
      <c r="AJ8" s="49"/>
      <c r="AK8" s="3"/>
      <c r="AL8" s="50">
        <f>データ!S6</f>
        <v>117360</v>
      </c>
      <c r="AM8" s="50"/>
      <c r="AN8" s="50"/>
      <c r="AO8" s="50"/>
      <c r="AP8" s="50"/>
      <c r="AQ8" s="50"/>
      <c r="AR8" s="50"/>
      <c r="AS8" s="50"/>
      <c r="AT8" s="45">
        <f>データ!T6</f>
        <v>993.3</v>
      </c>
      <c r="AU8" s="45"/>
      <c r="AV8" s="45"/>
      <c r="AW8" s="45"/>
      <c r="AX8" s="45"/>
      <c r="AY8" s="45"/>
      <c r="AZ8" s="45"/>
      <c r="BA8" s="45"/>
      <c r="BB8" s="45">
        <f>データ!U6</f>
        <v>118.15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44.75</v>
      </c>
      <c r="Q10" s="45"/>
      <c r="R10" s="45"/>
      <c r="S10" s="45"/>
      <c r="T10" s="45"/>
      <c r="U10" s="45"/>
      <c r="V10" s="45"/>
      <c r="W10" s="45">
        <f>データ!Q6</f>
        <v>91.09</v>
      </c>
      <c r="X10" s="45"/>
      <c r="Y10" s="45"/>
      <c r="Z10" s="45"/>
      <c r="AA10" s="45"/>
      <c r="AB10" s="45"/>
      <c r="AC10" s="45"/>
      <c r="AD10" s="50">
        <f>データ!R6</f>
        <v>3240</v>
      </c>
      <c r="AE10" s="50"/>
      <c r="AF10" s="50"/>
      <c r="AG10" s="50"/>
      <c r="AH10" s="50"/>
      <c r="AI10" s="50"/>
      <c r="AJ10" s="50"/>
      <c r="AK10" s="2"/>
      <c r="AL10" s="50">
        <f>データ!V6</f>
        <v>52238</v>
      </c>
      <c r="AM10" s="50"/>
      <c r="AN10" s="50"/>
      <c r="AO10" s="50"/>
      <c r="AP10" s="50"/>
      <c r="AQ10" s="50"/>
      <c r="AR10" s="50"/>
      <c r="AS10" s="50"/>
      <c r="AT10" s="45">
        <f>データ!W6</f>
        <v>17.190000000000001</v>
      </c>
      <c r="AU10" s="45"/>
      <c r="AV10" s="45"/>
      <c r="AW10" s="45"/>
      <c r="AX10" s="45"/>
      <c r="AY10" s="45"/>
      <c r="AZ10" s="45"/>
      <c r="BA10" s="45"/>
      <c r="BB10" s="45">
        <f>データ!X6</f>
        <v>3038.86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YokFtgHeLKO57qxkiw6y5ip+Z4Dw3sTnJHSDm9r1qRW/UX0G1qe9qfAoitPxJvXdJdHNmCCt16xSJC1WcvhFPQ==" saltValue="Kyoh2OJ9/LRrp/SYvs8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32158</v>
      </c>
      <c r="D6" s="33">
        <f t="shared" si="3"/>
        <v>47</v>
      </c>
      <c r="E6" s="33">
        <f t="shared" si="3"/>
        <v>17</v>
      </c>
      <c r="F6" s="33">
        <f t="shared" si="3"/>
        <v>1</v>
      </c>
      <c r="G6" s="33">
        <f t="shared" si="3"/>
        <v>0</v>
      </c>
      <c r="H6" s="33" t="str">
        <f t="shared" si="3"/>
        <v>岩手県　奥州市</v>
      </c>
      <c r="I6" s="33" t="str">
        <f t="shared" si="3"/>
        <v>法非適用</v>
      </c>
      <c r="J6" s="33" t="str">
        <f t="shared" si="3"/>
        <v>下水道事業</v>
      </c>
      <c r="K6" s="33" t="str">
        <f t="shared" si="3"/>
        <v>公共下水道</v>
      </c>
      <c r="L6" s="33" t="str">
        <f t="shared" si="3"/>
        <v>Bd2</v>
      </c>
      <c r="M6" s="33" t="str">
        <f t="shared" si="3"/>
        <v>非設置</v>
      </c>
      <c r="N6" s="34" t="str">
        <f t="shared" si="3"/>
        <v>-</v>
      </c>
      <c r="O6" s="34" t="str">
        <f t="shared" si="3"/>
        <v>該当数値なし</v>
      </c>
      <c r="P6" s="34">
        <f t="shared" si="3"/>
        <v>44.75</v>
      </c>
      <c r="Q6" s="34">
        <f t="shared" si="3"/>
        <v>91.09</v>
      </c>
      <c r="R6" s="34">
        <f t="shared" si="3"/>
        <v>3240</v>
      </c>
      <c r="S6" s="34">
        <f t="shared" si="3"/>
        <v>117360</v>
      </c>
      <c r="T6" s="34">
        <f t="shared" si="3"/>
        <v>993.3</v>
      </c>
      <c r="U6" s="34">
        <f t="shared" si="3"/>
        <v>118.15</v>
      </c>
      <c r="V6" s="34">
        <f t="shared" si="3"/>
        <v>52238</v>
      </c>
      <c r="W6" s="34">
        <f t="shared" si="3"/>
        <v>17.190000000000001</v>
      </c>
      <c r="X6" s="34">
        <f t="shared" si="3"/>
        <v>3038.86</v>
      </c>
      <c r="Y6" s="35">
        <f>IF(Y7="",NA(),Y7)</f>
        <v>62.9</v>
      </c>
      <c r="Z6" s="35">
        <f t="shared" ref="Z6:AH6" si="4">IF(Z7="",NA(),Z7)</f>
        <v>62.23</v>
      </c>
      <c r="AA6" s="35">
        <f t="shared" si="4"/>
        <v>61.44</v>
      </c>
      <c r="AB6" s="35">
        <f t="shared" si="4"/>
        <v>65.27</v>
      </c>
      <c r="AC6" s="35">
        <f t="shared" si="4"/>
        <v>67.510000000000005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1514.48</v>
      </c>
      <c r="BG6" s="35">
        <f t="shared" ref="BG6:BO6" si="7">IF(BG7="",NA(),BG7)</f>
        <v>1387.06</v>
      </c>
      <c r="BH6" s="35">
        <f t="shared" si="7"/>
        <v>1331.5</v>
      </c>
      <c r="BI6" s="35">
        <f t="shared" si="7"/>
        <v>901.81</v>
      </c>
      <c r="BJ6" s="35">
        <f t="shared" si="7"/>
        <v>598.14</v>
      </c>
      <c r="BK6" s="35">
        <f t="shared" si="7"/>
        <v>1010.51</v>
      </c>
      <c r="BL6" s="35">
        <f t="shared" si="7"/>
        <v>1031.56</v>
      </c>
      <c r="BM6" s="35">
        <f t="shared" si="7"/>
        <v>1053.93</v>
      </c>
      <c r="BN6" s="35">
        <f t="shared" si="7"/>
        <v>1046.25</v>
      </c>
      <c r="BO6" s="35">
        <f t="shared" si="7"/>
        <v>1000.94</v>
      </c>
      <c r="BP6" s="34" t="str">
        <f>IF(BP7="","",IF(BP7="-","【-】","【"&amp;SUBSTITUTE(TEXT(BP7,"#,##0.00"),"-","△")&amp;"】"))</f>
        <v>【682.78】</v>
      </c>
      <c r="BQ6" s="35">
        <f>IF(BQ7="",NA(),BQ7)</f>
        <v>77.52</v>
      </c>
      <c r="BR6" s="35">
        <f t="shared" ref="BR6:BZ6" si="8">IF(BR7="",NA(),BR7)</f>
        <v>81.22</v>
      </c>
      <c r="BS6" s="35">
        <f t="shared" si="8"/>
        <v>79.989999999999995</v>
      </c>
      <c r="BT6" s="35">
        <f t="shared" si="8"/>
        <v>90.58</v>
      </c>
      <c r="BU6" s="35">
        <f t="shared" si="8"/>
        <v>97.08</v>
      </c>
      <c r="BV6" s="35">
        <f t="shared" si="8"/>
        <v>83</v>
      </c>
      <c r="BW6" s="35">
        <f t="shared" si="8"/>
        <v>84.32</v>
      </c>
      <c r="BX6" s="35">
        <f t="shared" si="8"/>
        <v>85.23</v>
      </c>
      <c r="BY6" s="35">
        <f t="shared" si="8"/>
        <v>88.37</v>
      </c>
      <c r="BZ6" s="35">
        <f t="shared" si="8"/>
        <v>93.77</v>
      </c>
      <c r="CA6" s="34" t="str">
        <f>IF(CA7="","",IF(CA7="-","【-】","【"&amp;SUBSTITUTE(TEXT(CA7,"#,##0.00"),"-","△")&amp;"】"))</f>
        <v>【100.91】</v>
      </c>
      <c r="CB6" s="35">
        <f>IF(CB7="",NA(),CB7)</f>
        <v>240.19</v>
      </c>
      <c r="CC6" s="35">
        <f t="shared" ref="CC6:CK6" si="9">IF(CC7="",NA(),CC7)</f>
        <v>230.54</v>
      </c>
      <c r="CD6" s="35">
        <f t="shared" si="9"/>
        <v>234.32</v>
      </c>
      <c r="CE6" s="35">
        <f t="shared" si="9"/>
        <v>206.84</v>
      </c>
      <c r="CF6" s="35">
        <f t="shared" si="9"/>
        <v>193.49</v>
      </c>
      <c r="CG6" s="35">
        <f t="shared" si="9"/>
        <v>193.74</v>
      </c>
      <c r="CH6" s="35">
        <f t="shared" si="9"/>
        <v>188.12</v>
      </c>
      <c r="CI6" s="35">
        <f t="shared" si="9"/>
        <v>185.7</v>
      </c>
      <c r="CJ6" s="35">
        <f t="shared" si="9"/>
        <v>178.11</v>
      </c>
      <c r="CK6" s="35">
        <f t="shared" si="9"/>
        <v>165.57</v>
      </c>
      <c r="CL6" s="34" t="str">
        <f>IF(CL7="","",IF(CL7="-","【-】","【"&amp;SUBSTITUTE(TEXT(CL7,"#,##0.00"),"-","△")&amp;"】"))</f>
        <v>【136.86】</v>
      </c>
      <c r="CM6" s="35">
        <f>IF(CM7="",NA(),CM7)</f>
        <v>55.83</v>
      </c>
      <c r="CN6" s="35">
        <f t="shared" ref="CN6:CV6" si="10">IF(CN7="",NA(),CN7)</f>
        <v>54.87</v>
      </c>
      <c r="CO6" s="35">
        <f t="shared" si="10"/>
        <v>54.33</v>
      </c>
      <c r="CP6" s="35">
        <f t="shared" si="10"/>
        <v>57</v>
      </c>
      <c r="CQ6" s="35">
        <f t="shared" si="10"/>
        <v>56.13</v>
      </c>
      <c r="CR6" s="35">
        <f t="shared" si="10"/>
        <v>62.23</v>
      </c>
      <c r="CS6" s="35">
        <f t="shared" si="10"/>
        <v>60</v>
      </c>
      <c r="CT6" s="35">
        <f t="shared" si="10"/>
        <v>61.03</v>
      </c>
      <c r="CU6" s="35">
        <f t="shared" si="10"/>
        <v>59.55</v>
      </c>
      <c r="CV6" s="35">
        <f t="shared" si="10"/>
        <v>59.19</v>
      </c>
      <c r="CW6" s="34" t="str">
        <f>IF(CW7="","",IF(CW7="-","【-】","【"&amp;SUBSTITUTE(TEXT(CW7,"#,##0.00"),"-","△")&amp;"】"))</f>
        <v>【58.98】</v>
      </c>
      <c r="CX6" s="35">
        <f>IF(CX7="",NA(),CX7)</f>
        <v>78.459999999999994</v>
      </c>
      <c r="CY6" s="35">
        <f t="shared" ref="CY6:DG6" si="11">IF(CY7="",NA(),CY7)</f>
        <v>77.48</v>
      </c>
      <c r="CZ6" s="35">
        <f t="shared" si="11"/>
        <v>78.19</v>
      </c>
      <c r="DA6" s="35">
        <f t="shared" si="11"/>
        <v>79.650000000000006</v>
      </c>
      <c r="DB6" s="35">
        <f t="shared" si="11"/>
        <v>79.22</v>
      </c>
      <c r="DC6" s="35">
        <f t="shared" si="11"/>
        <v>86.56</v>
      </c>
      <c r="DD6" s="35">
        <f t="shared" si="11"/>
        <v>86.78</v>
      </c>
      <c r="DE6" s="35">
        <f t="shared" si="11"/>
        <v>86.83</v>
      </c>
      <c r="DF6" s="35">
        <f t="shared" si="11"/>
        <v>87.14</v>
      </c>
      <c r="DG6" s="35">
        <f t="shared" si="11"/>
        <v>86.66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0.38</v>
      </c>
      <c r="EL6" s="35">
        <f t="shared" si="14"/>
        <v>0.01</v>
      </c>
      <c r="EM6" s="35">
        <f t="shared" si="14"/>
        <v>0.11</v>
      </c>
      <c r="EN6" s="35">
        <f t="shared" si="14"/>
        <v>0.09</v>
      </c>
      <c r="EO6" s="34" t="str">
        <f>IF(EO7="","",IF(EO7="-","【-】","【"&amp;SUBSTITUTE(TEXT(EO7,"#,##0.00"),"-","△")&amp;"】"))</f>
        <v>【0.23】</v>
      </c>
    </row>
    <row r="7" spans="1:145" s="36" customFormat="1" x14ac:dyDescent="0.2">
      <c r="A7" s="28"/>
      <c r="B7" s="37">
        <v>2018</v>
      </c>
      <c r="C7" s="37">
        <v>32158</v>
      </c>
      <c r="D7" s="37">
        <v>47</v>
      </c>
      <c r="E7" s="37">
        <v>17</v>
      </c>
      <c r="F7" s="37">
        <v>1</v>
      </c>
      <c r="G7" s="37">
        <v>0</v>
      </c>
      <c r="H7" s="37" t="s">
        <v>97</v>
      </c>
      <c r="I7" s="37" t="s">
        <v>98</v>
      </c>
      <c r="J7" s="37" t="s">
        <v>99</v>
      </c>
      <c r="K7" s="37" t="s">
        <v>100</v>
      </c>
      <c r="L7" s="37" t="s">
        <v>101</v>
      </c>
      <c r="M7" s="37" t="s">
        <v>102</v>
      </c>
      <c r="N7" s="38" t="s">
        <v>103</v>
      </c>
      <c r="O7" s="38" t="s">
        <v>104</v>
      </c>
      <c r="P7" s="38">
        <v>44.75</v>
      </c>
      <c r="Q7" s="38">
        <v>91.09</v>
      </c>
      <c r="R7" s="38">
        <v>3240</v>
      </c>
      <c r="S7" s="38">
        <v>117360</v>
      </c>
      <c r="T7" s="38">
        <v>993.3</v>
      </c>
      <c r="U7" s="38">
        <v>118.15</v>
      </c>
      <c r="V7" s="38">
        <v>52238</v>
      </c>
      <c r="W7" s="38">
        <v>17.190000000000001</v>
      </c>
      <c r="X7" s="38">
        <v>3038.86</v>
      </c>
      <c r="Y7" s="38">
        <v>62.9</v>
      </c>
      <c r="Z7" s="38">
        <v>62.23</v>
      </c>
      <c r="AA7" s="38">
        <v>61.44</v>
      </c>
      <c r="AB7" s="38">
        <v>65.27</v>
      </c>
      <c r="AC7" s="38">
        <v>67.510000000000005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1514.48</v>
      </c>
      <c r="BG7" s="38">
        <v>1387.06</v>
      </c>
      <c r="BH7" s="38">
        <v>1331.5</v>
      </c>
      <c r="BI7" s="38">
        <v>901.81</v>
      </c>
      <c r="BJ7" s="38">
        <v>598.14</v>
      </c>
      <c r="BK7" s="38">
        <v>1010.51</v>
      </c>
      <c r="BL7" s="38">
        <v>1031.56</v>
      </c>
      <c r="BM7" s="38">
        <v>1053.93</v>
      </c>
      <c r="BN7" s="38">
        <v>1046.25</v>
      </c>
      <c r="BO7" s="38">
        <v>1000.94</v>
      </c>
      <c r="BP7" s="38">
        <v>682.78</v>
      </c>
      <c r="BQ7" s="38">
        <v>77.52</v>
      </c>
      <c r="BR7" s="38">
        <v>81.22</v>
      </c>
      <c r="BS7" s="38">
        <v>79.989999999999995</v>
      </c>
      <c r="BT7" s="38">
        <v>90.58</v>
      </c>
      <c r="BU7" s="38">
        <v>97.08</v>
      </c>
      <c r="BV7" s="38">
        <v>83</v>
      </c>
      <c r="BW7" s="38">
        <v>84.32</v>
      </c>
      <c r="BX7" s="38">
        <v>85.23</v>
      </c>
      <c r="BY7" s="38">
        <v>88.37</v>
      </c>
      <c r="BZ7" s="38">
        <v>93.77</v>
      </c>
      <c r="CA7" s="38">
        <v>100.91</v>
      </c>
      <c r="CB7" s="38">
        <v>240.19</v>
      </c>
      <c r="CC7" s="38">
        <v>230.54</v>
      </c>
      <c r="CD7" s="38">
        <v>234.32</v>
      </c>
      <c r="CE7" s="38">
        <v>206.84</v>
      </c>
      <c r="CF7" s="38">
        <v>193.49</v>
      </c>
      <c r="CG7" s="38">
        <v>193.74</v>
      </c>
      <c r="CH7" s="38">
        <v>188.12</v>
      </c>
      <c r="CI7" s="38">
        <v>185.7</v>
      </c>
      <c r="CJ7" s="38">
        <v>178.11</v>
      </c>
      <c r="CK7" s="38">
        <v>165.57</v>
      </c>
      <c r="CL7" s="38">
        <v>136.86000000000001</v>
      </c>
      <c r="CM7" s="38">
        <v>55.83</v>
      </c>
      <c r="CN7" s="38">
        <v>54.87</v>
      </c>
      <c r="CO7" s="38">
        <v>54.33</v>
      </c>
      <c r="CP7" s="38">
        <v>57</v>
      </c>
      <c r="CQ7" s="38">
        <v>56.13</v>
      </c>
      <c r="CR7" s="38">
        <v>62.23</v>
      </c>
      <c r="CS7" s="38">
        <v>60</v>
      </c>
      <c r="CT7" s="38">
        <v>61.03</v>
      </c>
      <c r="CU7" s="38">
        <v>59.55</v>
      </c>
      <c r="CV7" s="38">
        <v>59.19</v>
      </c>
      <c r="CW7" s="38">
        <v>58.98</v>
      </c>
      <c r="CX7" s="38">
        <v>78.459999999999994</v>
      </c>
      <c r="CY7" s="38">
        <v>77.48</v>
      </c>
      <c r="CZ7" s="38">
        <v>78.19</v>
      </c>
      <c r="DA7" s="38">
        <v>79.650000000000006</v>
      </c>
      <c r="DB7" s="38">
        <v>79.22</v>
      </c>
      <c r="DC7" s="38">
        <v>86.56</v>
      </c>
      <c r="DD7" s="38">
        <v>86.78</v>
      </c>
      <c r="DE7" s="38">
        <v>86.83</v>
      </c>
      <c r="DF7" s="38">
        <v>87.14</v>
      </c>
      <c r="DG7" s="38">
        <v>86.66</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0.38</v>
      </c>
      <c r="EL7" s="38">
        <v>0.01</v>
      </c>
      <c r="EM7" s="38">
        <v>0.11</v>
      </c>
      <c r="EN7" s="38">
        <v>0.09</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2020-01-22T02:50:57Z</cp:lastPrinted>
  <dcterms:created xsi:type="dcterms:W3CDTF">2019-12-05T05:00:49Z</dcterms:created>
  <dcterms:modified xsi:type="dcterms:W3CDTF">2020-03-09T01:04:05Z</dcterms:modified>
  <cp:category/>
</cp:coreProperties>
</file>