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20_上下水道課\02_経理係\13-2-4_経理_会計\経営比較分析表\上下水道\経営比較分析表（30年度）\【八幡平市】平成30年度経営比較分析表（水道事業、下水道事業）\"/>
    </mc:Choice>
  </mc:AlternateContent>
  <workbookProtection workbookAlgorithmName="SHA-512" workbookHashValue="ZacB4WoD4b7FtFxMYJPO5vmbqC0g2xIC6EpCAHNlnh6vN5Iw6qQ7N2LyvaLGRXfZFbriwwqBOOXSYg+EI+vL3A==" workbookSaltValue="sIUvFvYTjkmaJKxjTcsnC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<sst xmlns="http://schemas.openxmlformats.org/spreadsheetml/2006/main" count="239" uniqueCount="115">
  <si>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</si>
  <si>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</si>
  <si>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</si>
  <si>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</si>
  <si>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</si>
  <si>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</si>
  <si>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</si>
  <si>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</si>
  <si>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</si>
  <si>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</si>
  <si>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</si>
  <si>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</si>
  <si>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</si>
  <si>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</si>
  <si>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</si>
  <si>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</si>
  <si>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</si>
  <si>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</si>
  <si>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</si>
  <si>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</si>
  <si>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</si>
  <si>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</si>
  <si>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</si>
  <si>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</si>
  <si>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</si>
  <si>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</si>
  <si>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</si>
  <si>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</si>
  <si>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</si>
  <si>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</si>
  <si>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</si>
  <si>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</si>
  <si>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</si>
  <si>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</si>
  <si>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</si>
  <si>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</si>
  <si>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</si>
  <si>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</si>
  <si>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</si>
  <si>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</si>
  <si>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</si>
  <si>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</si>
  <si>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</si>
  <si>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</si>
  <si>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</si>
  <si>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</si>
  <si>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</si>
  <si>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</si>
  <si>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</si>
  <si>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</si>
  <si>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</si>
  <si>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</si>
  <si>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</si>
  <si>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</si>
  <si>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</si>
  <si>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</si>
  <si>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</si>
  <si>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</si>
  <si>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</si>
  <si>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</si>
  <si>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</si>
  <si>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</si>
  <si>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</si>
  <si>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</si>
  <si>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</si>
  <si>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</si>
  <si>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</si>
  <si>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</si>
  <si>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</si>
  <si>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</si>
  <si>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</si>
  <si>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</si>
  <si>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</si>
  <si>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</si>
  <si>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</si>
  <si>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</si>
  <si>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</si>
  <si>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</si>
  <si>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</si>
  <si>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</si>
  <si>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</si>
  <si>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</si>
  <si>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</si>
  <si>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</si>
  <si>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</si>
  <si>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</si>
  <si>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</si>
  <si>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</si>
  <si>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</si>
  <si>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</si>
  <si>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</si>
  <si>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</si>
  <si>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</si>
  <si>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</si>
  <si>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</si>
  <si>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</si>
  <si>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</si>
  <si>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</si>
  <si>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</si>
  <si>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</si>
  <si>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</si>
  <si>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</si>
  <si>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</si>
  <si>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</si>
  <si>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</si>
  <si>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</si>
  <si>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</si>
  <si>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</si>
  <si>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</si>
  <si>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</si>
  <si>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</si>
  <si>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</si>
  <si>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特定地域生活排水事業については、市内全域において毎年整備を進めている。供用開始から14年が経過し、現在は合併処理浄化槽も比較的新しい状態である。
　合併処理浄化槽の普及に伴い、使用料収入は増加し続けている。しかし、今後においては、普及に伴う汚水処理費（薬品費、委託料）の更なる増加が見込まれるほか、老朽化等による修繕費も発生することが見込まれる。ここ数年、⑤経費回収率が減少し、⑥汚水処理原価が増加しているのは、汚水処理費の増加が原因であると考えられる。
　現在は経営の健全性及び効率性について概ね良好な状態であるが、市内全域において人口減少が進んでおり環境は常に変化している。このことから、今後における安定経営の検討が急務である。
　特定地域生活排水事業は、令和２年度から地方公営企業法を適用することで準備を進めている。安定経営を継続していくため、令和２年度以降には地方公営企業法適用後の財政シミュレーションを行いながら、適正水準による使用料収入の確保、管理手法の見直し等による汚水処理費の抑制を検討する。経営戦略（改訂版）を策定した後早い段階で、検討結果を実行していく必要がある。
</t>
    <rPh sb="1" eb="3">
      <t>トクテイ</t>
    </rPh>
    <rPh sb="3" eb="5">
      <t>チイキ</t>
    </rPh>
    <rPh sb="5" eb="7">
      <t>セイカツ</t>
    </rPh>
    <rPh sb="7" eb="9">
      <t>ハイスイ</t>
    </rPh>
    <rPh sb="9" eb="11">
      <t>ジギョウ</t>
    </rPh>
    <rPh sb="17" eb="19">
      <t>シナイ</t>
    </rPh>
    <rPh sb="19" eb="21">
      <t>ゼンイキ</t>
    </rPh>
    <rPh sb="25" eb="27">
      <t>マイトシ</t>
    </rPh>
    <rPh sb="27" eb="29">
      <t>セイビ</t>
    </rPh>
    <rPh sb="30" eb="31">
      <t>スス</t>
    </rPh>
    <rPh sb="55" eb="57">
      <t>ショリ</t>
    </rPh>
    <rPh sb="61" eb="64">
      <t>ヒカクテキ</t>
    </rPh>
    <rPh sb="67" eb="69">
      <t>ジョウタイ</t>
    </rPh>
    <rPh sb="75" eb="77">
      <t>ガッペイ</t>
    </rPh>
    <rPh sb="77" eb="79">
      <t>ショリ</t>
    </rPh>
    <rPh sb="79" eb="82">
      <t>ジョウカソウ</t>
    </rPh>
    <rPh sb="83" eb="85">
      <t>フキュウ</t>
    </rPh>
    <rPh sb="86" eb="87">
      <t>トモナ</t>
    </rPh>
    <rPh sb="89" eb="91">
      <t>シヨウ</t>
    </rPh>
    <rPh sb="91" eb="92">
      <t>リョウ</t>
    </rPh>
    <rPh sb="92" eb="94">
      <t>シュウニュウ</t>
    </rPh>
    <rPh sb="95" eb="97">
      <t>ゾウカ</t>
    </rPh>
    <rPh sb="98" eb="99">
      <t>ツヅ</t>
    </rPh>
    <rPh sb="108" eb="110">
      <t>コンゴ</t>
    </rPh>
    <rPh sb="116" eb="118">
      <t>フキュウ</t>
    </rPh>
    <rPh sb="119" eb="120">
      <t>トモナ</t>
    </rPh>
    <rPh sb="121" eb="123">
      <t>オスイ</t>
    </rPh>
    <rPh sb="123" eb="125">
      <t>ショリ</t>
    </rPh>
    <rPh sb="125" eb="126">
      <t>ヒ</t>
    </rPh>
    <rPh sb="127" eb="129">
      <t>ヤクヒン</t>
    </rPh>
    <rPh sb="129" eb="130">
      <t>ヒ</t>
    </rPh>
    <rPh sb="131" eb="134">
      <t>イタクリョウ</t>
    </rPh>
    <rPh sb="136" eb="137">
      <t>サラ</t>
    </rPh>
    <rPh sb="139" eb="141">
      <t>ゾウカ</t>
    </rPh>
    <rPh sb="142" eb="144">
      <t>ミコ</t>
    </rPh>
    <rPh sb="150" eb="153">
      <t>ロウキュウカ</t>
    </rPh>
    <rPh sb="153" eb="154">
      <t>トウ</t>
    </rPh>
    <rPh sb="157" eb="159">
      <t>シュウゼン</t>
    </rPh>
    <rPh sb="159" eb="160">
      <t>ヒ</t>
    </rPh>
    <rPh sb="161" eb="163">
      <t>ハッセイ</t>
    </rPh>
    <rPh sb="168" eb="170">
      <t>ミコ</t>
    </rPh>
    <rPh sb="176" eb="178">
      <t>スウネン</t>
    </rPh>
    <rPh sb="180" eb="182">
      <t>ケイヒ</t>
    </rPh>
    <rPh sb="182" eb="184">
      <t>カイシュウ</t>
    </rPh>
    <rPh sb="184" eb="185">
      <t>リツ</t>
    </rPh>
    <rPh sb="186" eb="188">
      <t>ゲンショウ</t>
    </rPh>
    <rPh sb="191" eb="193">
      <t>オスイ</t>
    </rPh>
    <rPh sb="193" eb="195">
      <t>ショリ</t>
    </rPh>
    <rPh sb="195" eb="197">
      <t>ゲンカ</t>
    </rPh>
    <rPh sb="198" eb="200">
      <t>ゾウカ</t>
    </rPh>
    <rPh sb="207" eb="209">
      <t>オスイ</t>
    </rPh>
    <rPh sb="209" eb="211">
      <t>ショリ</t>
    </rPh>
    <rPh sb="211" eb="212">
      <t>ヒ</t>
    </rPh>
    <rPh sb="213" eb="215">
      <t>ゾウカ</t>
    </rPh>
    <rPh sb="216" eb="218">
      <t>ゲンイン</t>
    </rPh>
    <rPh sb="222" eb="223">
      <t>カンガ</t>
    </rPh>
    <rPh sb="230" eb="232">
      <t>ゲンザイ</t>
    </rPh>
    <rPh sb="233" eb="235">
      <t>ケイエイ</t>
    </rPh>
    <rPh sb="236" eb="239">
      <t>ケンゼンセイ</t>
    </rPh>
    <rPh sb="239" eb="240">
      <t>オヨ</t>
    </rPh>
    <rPh sb="241" eb="243">
      <t>コウリツ</t>
    </rPh>
    <rPh sb="243" eb="244">
      <t>セイ</t>
    </rPh>
    <rPh sb="248" eb="249">
      <t>オオム</t>
    </rPh>
    <rPh sb="250" eb="252">
      <t>リョウコウ</t>
    </rPh>
    <rPh sb="253" eb="255">
      <t>ジョウタイ</t>
    </rPh>
    <rPh sb="262" eb="264">
      <t>ゼンイキ</t>
    </rPh>
    <rPh sb="273" eb="274">
      <t>スス</t>
    </rPh>
    <rPh sb="278" eb="280">
      <t>カンキョウ</t>
    </rPh>
    <rPh sb="281" eb="282">
      <t>ツネ</t>
    </rPh>
    <rPh sb="283" eb="285">
      <t>ヘンカ</t>
    </rPh>
    <rPh sb="297" eb="299">
      <t>コンゴ</t>
    </rPh>
    <rPh sb="308" eb="310">
      <t>ケントウ</t>
    </rPh>
    <rPh sb="311" eb="313">
      <t>キュウム</t>
    </rPh>
    <rPh sb="319" eb="321">
      <t>トクテイ</t>
    </rPh>
    <rPh sb="321" eb="323">
      <t>チイキ</t>
    </rPh>
    <rPh sb="323" eb="325">
      <t>セイカツ</t>
    </rPh>
    <rPh sb="325" eb="327">
      <t>ハイスイ</t>
    </rPh>
    <rPh sb="362" eb="364">
      <t>アンテイ</t>
    </rPh>
    <rPh sb="364" eb="366">
      <t>ケイエイ</t>
    </rPh>
    <rPh sb="367" eb="369">
      <t>ケイゾク</t>
    </rPh>
    <rPh sb="376" eb="378">
      <t>レイワ</t>
    </rPh>
    <rPh sb="379" eb="380">
      <t>ネン</t>
    </rPh>
    <rPh sb="380" eb="381">
      <t>ド</t>
    </rPh>
    <rPh sb="381" eb="383">
      <t>イコウ</t>
    </rPh>
    <rPh sb="385" eb="387">
      <t>チホウ</t>
    </rPh>
    <rPh sb="387" eb="389">
      <t>コウエイ</t>
    </rPh>
    <rPh sb="389" eb="391">
      <t>キギョウ</t>
    </rPh>
    <rPh sb="391" eb="392">
      <t>ホウ</t>
    </rPh>
    <rPh sb="392" eb="394">
      <t>テキヨウ</t>
    </rPh>
    <rPh sb="394" eb="395">
      <t>ゴ</t>
    </rPh>
    <rPh sb="413" eb="415">
      <t>テキセイ</t>
    </rPh>
    <rPh sb="415" eb="417">
      <t>スイジュン</t>
    </rPh>
    <rPh sb="420" eb="422">
      <t>シヨウ</t>
    </rPh>
    <rPh sb="422" eb="423">
      <t>リョウ</t>
    </rPh>
    <rPh sb="423" eb="425">
      <t>シュウニュウ</t>
    </rPh>
    <rPh sb="426" eb="428">
      <t>カクホ</t>
    </rPh>
    <rPh sb="429" eb="431">
      <t>カンリ</t>
    </rPh>
    <rPh sb="431" eb="433">
      <t>シュホウ</t>
    </rPh>
    <rPh sb="434" eb="436">
      <t>ミナオ</t>
    </rPh>
    <rPh sb="437" eb="438">
      <t>トウ</t>
    </rPh>
    <rPh sb="441" eb="443">
      <t>オスイ</t>
    </rPh>
    <rPh sb="443" eb="445">
      <t>ショリ</t>
    </rPh>
    <rPh sb="445" eb="446">
      <t>ヒ</t>
    </rPh>
    <rPh sb="447" eb="449">
      <t>ヨクセイ</t>
    </rPh>
    <rPh sb="450" eb="452">
      <t>ケントウ</t>
    </rPh>
    <rPh sb="455" eb="457">
      <t>ケイエイ</t>
    </rPh>
    <rPh sb="457" eb="459">
      <t>センリャク</t>
    </rPh>
    <rPh sb="460" eb="463">
      <t>カイテイバン</t>
    </rPh>
    <rPh sb="465" eb="467">
      <t>サクテイ</t>
    </rPh>
    <rPh sb="469" eb="470">
      <t>アト</t>
    </rPh>
    <rPh sb="476" eb="478">
      <t>ケントウ</t>
    </rPh>
    <rPh sb="478" eb="480">
      <t>ケッカ</t>
    </rPh>
    <rPh sb="481" eb="483">
      <t>ジッコウ</t>
    </rPh>
    <phoneticPr fontId="4"/>
  </si>
  <si>
    <t>　浄化槽の老朽化は進んでいないが、耐用年数を考慮し、今のうちから、管理手法の見直し、計画的な修繕及び更新の実施を検討する必要がある。</t>
    <rPh sb="26" eb="27">
      <t>イマ</t>
    </rPh>
    <rPh sb="33" eb="35">
      <t>カンリ</t>
    </rPh>
    <rPh sb="35" eb="37">
      <t>シュホウ</t>
    </rPh>
    <rPh sb="38" eb="40">
      <t>ミナオ</t>
    </rPh>
    <phoneticPr fontId="4"/>
  </si>
  <si>
    <t xml:space="preserve">　④企業債残高対事業規模比率について、一般会計で企業債償還金を負担していることから当該団体値は表れていない。
　令和２年度の地方公営企業法適用後には、健全経営と事業推進のバランスを念頭に置くことが求められることから、従来行ってきた様々な方策を再検討する必要がある。
　戸別の浄化槽であるため、汚水処理費の縮減は他事業と比較して難しいところもあるが、今後においては１及び２で示した内容について、確実に進めていくことが必要である。
</t>
    <rPh sb="108" eb="110">
      <t>ジュウライ</t>
    </rPh>
    <rPh sb="110" eb="111">
      <t>オコナ</t>
    </rPh>
    <rPh sb="115" eb="117">
      <t>サマザマ</t>
    </rPh>
    <rPh sb="118" eb="120">
      <t>ホウサク</t>
    </rPh>
    <rPh sb="146" eb="148">
      <t>オスイ</t>
    </rPh>
    <rPh sb="148" eb="150">
      <t>ショリ</t>
    </rPh>
    <rPh sb="150" eb="151">
      <t>ヒ</t>
    </rPh>
    <rPh sb="152" eb="154">
      <t>シュクゲン</t>
    </rPh>
    <rPh sb="155" eb="156">
      <t>タ</t>
    </rPh>
    <rPh sb="156" eb="158">
      <t>ジギョウ</t>
    </rPh>
    <rPh sb="159" eb="161">
      <t>ヒカク</t>
    </rPh>
    <rPh sb="174" eb="176">
      <t>コンゴ</t>
    </rPh>
    <rPh sb="182" eb="183">
      <t>オヨ</t>
    </rPh>
    <rPh sb="186" eb="187">
      <t>シメ</t>
    </rPh>
    <rPh sb="189" eb="191">
      <t>ナイヨウ</t>
    </rPh>
    <rPh sb="196" eb="198">
      <t>カクジツ</t>
    </rPh>
    <rPh sb="199" eb="200">
      <t>スス</t>
    </rPh>
    <rPh sb="207" eb="2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</si>
</sst>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04-4287-969D-1DC1CAEF2C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504-4287-969D-1DC1CAEF2C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84.08</c:v>
                </c:pt>
                <c:pt idx="1">
                  <c:v>100</c:v>
                </c:pt>
                <c:pt idx="2">
                  <c:v>101.17</c:v>
                </c:pt>
                <c:pt idx="3">
                  <c:v>100</c:v>
                </c:pt>
                <c:pt idx="4">
                  <c:v>100</c:v>
                </c:pt>
              </c:numCache>
            </c:numRef>
          </c:val>
          <c:extLst>
            <c:ext xmlns:c16="http://schemas.microsoft.com/office/drawing/2014/chart" uri="{C3380CC4-5D6E-409C-BE32-E72D297353CC}">
              <c16:uniqueId val="{00000000-EF76-4011-8367-A1FFEDDCBC6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EF76-4011-8367-A1FFEDDCBC6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98.47</c:v>
                </c:pt>
                <c:pt idx="1">
                  <c:v>99.35</c:v>
                </c:pt>
                <c:pt idx="2">
                  <c:v>100</c:v>
                </c:pt>
                <c:pt idx="3">
                  <c:v>100</c:v>
                </c:pt>
                <c:pt idx="4">
                  <c:v>100</c:v>
                </c:pt>
              </c:numCache>
            </c:numRef>
          </c:val>
          <c:extLst>
            <c:ext xmlns:c16="http://schemas.microsoft.com/office/drawing/2014/chart" uri="{C3380CC4-5D6E-409C-BE32-E72D297353CC}">
              <c16:uniqueId val="{00000000-2657-47B4-82B1-16135F68F8F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2657-47B4-82B1-16135F68F8F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84.88</c:v>
                </c:pt>
                <c:pt idx="1">
                  <c:v>84.79</c:v>
                </c:pt>
                <c:pt idx="2">
                  <c:v>99.45</c:v>
                </c:pt>
                <c:pt idx="3">
                  <c:v>99.4</c:v>
                </c:pt>
                <c:pt idx="4">
                  <c:v>92.66</c:v>
                </c:pt>
              </c:numCache>
            </c:numRef>
          </c:val>
          <c:extLst>
            <c:ext xmlns:c16="http://schemas.microsoft.com/office/drawing/2014/chart" uri="{C3380CC4-5D6E-409C-BE32-E72D297353CC}">
              <c16:uniqueId val="{00000000-5628-4AED-82C4-FAF0ACD0B3E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28-4AED-82C4-FAF0ACD0B3E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F6-4053-980F-801C6744785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F6-4053-980F-801C6744785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70-42D1-A3E5-ECCF826E7A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70-42D1-A3E5-ECCF826E7A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C7-4EDA-A21E-A1864AA661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C7-4EDA-A21E-A1864AA661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50-452C-A1E1-EE05077B6E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50-452C-A1E1-EE05077B6E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1079.47</c:v>
                </c:pt>
                <c:pt idx="1">
                  <c:v>0</c:v>
                </c:pt>
                <c:pt idx="2">
                  <c:v>0</c:v>
                </c:pt>
                <c:pt idx="3">
                  <c:v>0</c:v>
                </c:pt>
                <c:pt idx="4">
                  <c:v>0</c:v>
                </c:pt>
              </c:numCache>
            </c:numRef>
          </c:val>
          <c:extLst>
            <c:ext xmlns:c16="http://schemas.microsoft.com/office/drawing/2014/chart" uri="{C3380CC4-5D6E-409C-BE32-E72D297353CC}">
              <c16:uniqueId val="{00000000-4F65-433A-AE31-544AADD17BE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4F65-433A-AE31-544AADD17BE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82.09</c:v>
                </c:pt>
                <c:pt idx="1">
                  <c:v>81.099999999999994</c:v>
                </c:pt>
                <c:pt idx="2">
                  <c:v>100</c:v>
                </c:pt>
                <c:pt idx="3">
                  <c:v>96.94</c:v>
                </c:pt>
                <c:pt idx="4">
                  <c:v>80.569999999999993</c:v>
                </c:pt>
              </c:numCache>
            </c:numRef>
          </c:val>
          <c:extLst>
            <c:ext xmlns:c16="http://schemas.microsoft.com/office/drawing/2014/chart" uri="{C3380CC4-5D6E-409C-BE32-E72D297353CC}">
              <c16:uniqueId val="{00000000-B371-4F69-A299-4E46FC8CEC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B371-4F69-A299-4E46FC8CEC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284.95999999999998</c:v>
                </c:pt>
                <c:pt idx="1">
                  <c:v>255.52</c:v>
                </c:pt>
                <c:pt idx="2">
                  <c:v>210.68</c:v>
                </c:pt>
                <c:pt idx="3">
                  <c:v>209.84</c:v>
                </c:pt>
                <c:pt idx="4">
                  <c:v>251.38</c:v>
                </c:pt>
              </c:numCache>
            </c:numRef>
          </c:val>
          <c:extLst>
            <c:ext xmlns:c16="http://schemas.microsoft.com/office/drawing/2014/chart" uri="{C3380CC4-5D6E-409C-BE32-E72D297353CC}">
              <c16:uniqueId val="{00000000-6A67-4DCB-9E77-1679C09FD2F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6A67-4DCB-9E77-1679C09FD2F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岩手県　八幡平市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1" t="s">
        <v>1</v>
      </c>
      <c r="C7" s="61"/>
      <c r="D7" s="61"/>
      <c r="E7" s="61"/>
      <c r="F7" s="61"/>
      <c r="G7" s="61"/>
      <c r="H7" s="61"/>
      <c r="I7" s="61" t="s">
        <v>2</v>
      </c>
      <c r="J7" s="61"/>
      <c r="K7" s="61"/>
      <c r="L7" s="61"/>
      <c r="M7" s="61"/>
      <c r="N7" s="61"/>
      <c r="O7" s="61"/>
      <c r="P7" s="61" t="s">
        <v>3</v>
      </c>
      <c r="Q7" s="61"/>
      <c r="R7" s="61"/>
      <c r="S7" s="61"/>
      <c r="T7" s="61"/>
      <c r="U7" s="61"/>
      <c r="V7" s="61"/>
      <c r="W7" s="61" t="s">
        <v>4</v>
      </c>
      <c r="X7" s="61"/>
      <c r="Y7" s="61"/>
      <c r="Z7" s="61"/>
      <c r="AA7" s="61"/>
      <c r="AB7" s="61"/>
      <c r="AC7" s="61"/>
      <c r="AD7" s="61" t="s">
        <v>5</v>
      </c>
      <c r="AE7" s="61"/>
      <c r="AF7" s="61"/>
      <c r="AG7" s="61"/>
      <c r="AH7" s="61"/>
      <c r="AI7" s="61"/>
      <c r="AJ7" s="61"/>
      <c r="AK7" s="3"/>
      <c r="AL7" s="61" t="s">
        <v>6</v>
      </c>
      <c r="AM7" s="61"/>
      <c r="AN7" s="61"/>
      <c r="AO7" s="61"/>
      <c r="AP7" s="61"/>
      <c r="AQ7" s="61"/>
      <c r="AR7" s="61"/>
      <c r="AS7" s="61"/>
      <c r="AT7" s="61" t="s">
        <v>7</v>
      </c>
      <c r="AU7" s="61"/>
      <c r="AV7" s="61"/>
      <c r="AW7" s="61"/>
      <c r="AX7" s="61"/>
      <c r="AY7" s="61"/>
      <c r="AZ7" s="61"/>
      <c r="BA7" s="61"/>
      <c r="BB7" s="61" t="s">
        <v>8</v>
      </c>
      <c r="BC7" s="61"/>
      <c r="BD7" s="61"/>
      <c r="BE7" s="61"/>
      <c r="BF7" s="61"/>
      <c r="BG7" s="61"/>
      <c r="BH7" s="61"/>
      <c r="BI7" s="61"/>
      <c r="BJ7" s="3"/>
      <c r="BK7" s="3"/>
      <c r="BL7" s="4" t="s">
        <v>9</v>
      </c>
      <c r="BM7" s="5"/>
      <c r="BN7" s="5"/>
      <c r="BO7" s="5"/>
      <c r="BP7" s="5"/>
      <c r="BQ7" s="5"/>
      <c r="BR7" s="5"/>
      <c r="BS7" s="5"/>
      <c r="BT7" s="5"/>
      <c r="BU7" s="5"/>
      <c r="BV7" s="5"/>
      <c r="BW7" s="5"/>
      <c r="BX7" s="5"/>
      <c r="BY7" s="6"/>
    </row>
    <row r="8" spans="1:78" ht="18.75" customHeight="1" x14ac:dyDescent="0.15">
      <c r="A8" s="2"/>
      <c r="B8" s="68" t="str">
        <f>データ!I6</f>
        <v>法非適用</v>
      </c>
      <c r="C8" s="68"/>
      <c r="D8" s="68"/>
      <c r="E8" s="68"/>
      <c r="F8" s="68"/>
      <c r="G8" s="68"/>
      <c r="H8" s="68"/>
      <c r="I8" s="68" t="str">
        <f>データ!J6</f>
        <v>下水道事業</v>
      </c>
      <c r="J8" s="68"/>
      <c r="K8" s="68"/>
      <c r="L8" s="68"/>
      <c r="M8" s="68"/>
      <c r="N8" s="68"/>
      <c r="O8" s="68"/>
      <c r="P8" s="68" t="str">
        <f>データ!K6</f>
        <v>特定地域生活排水処理</v>
      </c>
      <c r="Q8" s="68"/>
      <c r="R8" s="68"/>
      <c r="S8" s="68"/>
      <c r="T8" s="68"/>
      <c r="U8" s="68"/>
      <c r="V8" s="68"/>
      <c r="W8" s="68" t="str">
        <f>データ!L6</f>
        <v>K3</v>
      </c>
      <c r="X8" s="68"/>
      <c r="Y8" s="68"/>
      <c r="Z8" s="68"/>
      <c r="AA8" s="68"/>
      <c r="AB8" s="68"/>
      <c r="AC8" s="68"/>
      <c r="AD8" s="69" t="str">
        <f>データ!$M$6</f>
        <v>非設置</v>
      </c>
      <c r="AE8" s="69"/>
      <c r="AF8" s="69"/>
      <c r="AG8" s="69"/>
      <c r="AH8" s="69"/>
      <c r="AI8" s="69"/>
      <c r="AJ8" s="69"/>
      <c r="AK8" s="3"/>
      <c r="AL8" s="65">
        <f>データ!S6</f>
        <v>25876</v>
      </c>
      <c r="AM8" s="65"/>
      <c r="AN8" s="65"/>
      <c r="AO8" s="65"/>
      <c r="AP8" s="65"/>
      <c r="AQ8" s="65"/>
      <c r="AR8" s="65"/>
      <c r="AS8" s="65"/>
      <c r="AT8" s="64">
        <f>データ!T6</f>
        <v>862.3</v>
      </c>
      <c r="AU8" s="64"/>
      <c r="AV8" s="64"/>
      <c r="AW8" s="64"/>
      <c r="AX8" s="64"/>
      <c r="AY8" s="64"/>
      <c r="AZ8" s="64"/>
      <c r="BA8" s="64"/>
      <c r="BB8" s="64">
        <f>データ!U6</f>
        <v>30.01</v>
      </c>
      <c r="BC8" s="64"/>
      <c r="BD8" s="64"/>
      <c r="BE8" s="64"/>
      <c r="BF8" s="64"/>
      <c r="BG8" s="64"/>
      <c r="BH8" s="64"/>
      <c r="BI8" s="64"/>
      <c r="BJ8" s="3"/>
      <c r="BK8" s="3"/>
      <c r="BL8" s="66" t="s">
        <v>10</v>
      </c>
      <c r="BM8" s="67"/>
      <c r="BN8" s="7" t="s">
        <v>11</v>
      </c>
      <c r="BO8" s="8"/>
      <c r="BP8" s="8"/>
      <c r="BQ8" s="8"/>
      <c r="BR8" s="8"/>
      <c r="BS8" s="8"/>
      <c r="BT8" s="8"/>
      <c r="BU8" s="8"/>
      <c r="BV8" s="8"/>
      <c r="BW8" s="8"/>
      <c r="BX8" s="8"/>
      <c r="BY8" s="9"/>
    </row>
    <row r="9" spans="1:78" ht="18.75" customHeight="1" x14ac:dyDescent="0.15">
      <c r="A9" s="2"/>
      <c r="B9" s="61" t="s">
        <v>12</v>
      </c>
      <c r="C9" s="61"/>
      <c r="D9" s="61"/>
      <c r="E9" s="61"/>
      <c r="F9" s="61"/>
      <c r="G9" s="61"/>
      <c r="H9" s="61"/>
      <c r="I9" s="61" t="s">
        <v>13</v>
      </c>
      <c r="J9" s="61"/>
      <c r="K9" s="61"/>
      <c r="L9" s="61"/>
      <c r="M9" s="61"/>
      <c r="N9" s="61"/>
      <c r="O9" s="61"/>
      <c r="P9" s="61" t="s">
        <v>14</v>
      </c>
      <c r="Q9" s="61"/>
      <c r="R9" s="61"/>
      <c r="S9" s="61"/>
      <c r="T9" s="61"/>
      <c r="U9" s="61"/>
      <c r="V9" s="61"/>
      <c r="W9" s="61" t="s">
        <v>15</v>
      </c>
      <c r="X9" s="61"/>
      <c r="Y9" s="61"/>
      <c r="Z9" s="61"/>
      <c r="AA9" s="61"/>
      <c r="AB9" s="61"/>
      <c r="AC9" s="61"/>
      <c r="AD9" s="61" t="s">
        <v>16</v>
      </c>
      <c r="AE9" s="61"/>
      <c r="AF9" s="61"/>
      <c r="AG9" s="61"/>
      <c r="AH9" s="61"/>
      <c r="AI9" s="61"/>
      <c r="AJ9" s="61"/>
      <c r="AK9" s="3"/>
      <c r="AL9" s="61" t="s">
        <v>17</v>
      </c>
      <c r="AM9" s="61"/>
      <c r="AN9" s="61"/>
      <c r="AO9" s="61"/>
      <c r="AP9" s="61"/>
      <c r="AQ9" s="61"/>
      <c r="AR9" s="61"/>
      <c r="AS9" s="61"/>
      <c r="AT9" s="61" t="s">
        <v>18</v>
      </c>
      <c r="AU9" s="61"/>
      <c r="AV9" s="61"/>
      <c r="AW9" s="61"/>
      <c r="AX9" s="61"/>
      <c r="AY9" s="61"/>
      <c r="AZ9" s="61"/>
      <c r="BA9" s="61"/>
      <c r="BB9" s="61" t="s">
        <v>19</v>
      </c>
      <c r="BC9" s="61"/>
      <c r="BD9" s="61"/>
      <c r="BE9" s="61"/>
      <c r="BF9" s="61"/>
      <c r="BG9" s="61"/>
      <c r="BH9" s="61"/>
      <c r="BI9" s="61"/>
      <c r="BJ9" s="3"/>
      <c r="BK9" s="3"/>
      <c r="BL9" s="62" t="s">
        <v>20</v>
      </c>
      <c r="BM9" s="63"/>
      <c r="BN9" s="10" t="s">
        <v>21</v>
      </c>
      <c r="BO9" s="11"/>
      <c r="BP9" s="11"/>
      <c r="BQ9" s="11"/>
      <c r="BR9" s="11"/>
      <c r="BS9" s="11"/>
      <c r="BT9" s="11"/>
      <c r="BU9" s="11"/>
      <c r="BV9" s="11"/>
      <c r="BW9" s="11"/>
      <c r="BX9" s="11"/>
      <c r="BY9" s="12"/>
    </row>
    <row r="10" spans="1:78" ht="18.75" customHeight="1" x14ac:dyDescent="0.15">
      <c r="A10" s="2"/>
      <c r="B10" s="64" t="str">
        <f>データ!N6</f>
        <v>-</v>
      </c>
      <c r="C10" s="64"/>
      <c r="D10" s="64"/>
      <c r="E10" s="64"/>
      <c r="F10" s="64"/>
      <c r="G10" s="64"/>
      <c r="H10" s="64"/>
      <c r="I10" s="64" t="str">
        <f>データ!O6</f>
        <v>該当数値なし</v>
      </c>
      <c r="J10" s="64"/>
      <c r="K10" s="64"/>
      <c r="L10" s="64"/>
      <c r="M10" s="64"/>
      <c r="N10" s="64"/>
      <c r="O10" s="64"/>
      <c r="P10" s="64">
        <f>データ!P6</f>
        <v>5.78</v>
      </c>
      <c r="Q10" s="64"/>
      <c r="R10" s="64"/>
      <c r="S10" s="64"/>
      <c r="T10" s="64"/>
      <c r="U10" s="64"/>
      <c r="V10" s="64"/>
      <c r="W10" s="64">
        <f>データ!Q6</f>
        <v>100</v>
      </c>
      <c r="X10" s="64"/>
      <c r="Y10" s="64"/>
      <c r="Z10" s="64"/>
      <c r="AA10" s="64"/>
      <c r="AB10" s="64"/>
      <c r="AC10" s="64"/>
      <c r="AD10" s="65">
        <f>データ!R6</f>
        <v>3880</v>
      </c>
      <c r="AE10" s="65"/>
      <c r="AF10" s="65"/>
      <c r="AG10" s="65"/>
      <c r="AH10" s="65"/>
      <c r="AI10" s="65"/>
      <c r="AJ10" s="65"/>
      <c r="AK10" s="2"/>
      <c r="AL10" s="65">
        <f>データ!V6</f>
        <v>1478</v>
      </c>
      <c r="AM10" s="65"/>
      <c r="AN10" s="65"/>
      <c r="AO10" s="65"/>
      <c r="AP10" s="65"/>
      <c r="AQ10" s="65"/>
      <c r="AR10" s="65"/>
      <c r="AS10" s="65"/>
      <c r="AT10" s="64">
        <f>データ!W6</f>
        <v>851.02</v>
      </c>
      <c r="AU10" s="64"/>
      <c r="AV10" s="64"/>
      <c r="AW10" s="64"/>
      <c r="AX10" s="64"/>
      <c r="AY10" s="64"/>
      <c r="AZ10" s="64"/>
      <c r="BA10" s="64"/>
      <c r="BB10" s="64">
        <f>データ!X6</f>
        <v>1.74</v>
      </c>
      <c r="BC10" s="64"/>
      <c r="BD10" s="64"/>
      <c r="BE10" s="64"/>
      <c r="BF10" s="64"/>
      <c r="BG10" s="64"/>
      <c r="BH10" s="64"/>
      <c r="BI10" s="64"/>
      <c r="BJ10" s="2"/>
      <c r="BK10" s="2"/>
      <c r="BL10" s="54" t="s">
        <v>22</v>
      </c>
      <c r="BM10" s="5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8" t="s">
        <v>26</v>
      </c>
      <c r="BM14" s="49"/>
      <c r="BN14" s="49"/>
      <c r="BO14" s="49"/>
      <c r="BP14" s="49"/>
      <c r="BQ14" s="49"/>
      <c r="BR14" s="49"/>
      <c r="BS14" s="49"/>
      <c r="BT14" s="49"/>
      <c r="BU14" s="49"/>
      <c r="BV14" s="49"/>
      <c r="BW14" s="49"/>
      <c r="BX14" s="49"/>
      <c r="BY14" s="49"/>
      <c r="BZ14" s="50"/>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51"/>
      <c r="BM15" s="52"/>
      <c r="BN15" s="52"/>
      <c r="BO15" s="52"/>
      <c r="BP15" s="52"/>
      <c r="BQ15" s="52"/>
      <c r="BR15" s="52"/>
      <c r="BS15" s="52"/>
      <c r="BT15" s="52"/>
      <c r="BU15" s="52"/>
      <c r="BV15" s="52"/>
      <c r="BW15" s="52"/>
      <c r="BX15" s="52"/>
      <c r="BY15" s="52"/>
      <c r="BZ15" s="53"/>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2"/>
      <c r="BM44" s="43"/>
      <c r="BN44" s="43"/>
      <c r="BO44" s="43"/>
      <c r="BP44" s="43"/>
      <c r="BQ44" s="43"/>
      <c r="BR44" s="43"/>
      <c r="BS44" s="43"/>
      <c r="BT44" s="43"/>
      <c r="BU44" s="43"/>
      <c r="BV44" s="43"/>
      <c r="BW44" s="43"/>
      <c r="BX44" s="43"/>
      <c r="BY44" s="43"/>
      <c r="BZ44" s="4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8" t="s">
        <v>27</v>
      </c>
      <c r="BM45" s="49"/>
      <c r="BN45" s="49"/>
      <c r="BO45" s="49"/>
      <c r="BP45" s="49"/>
      <c r="BQ45" s="49"/>
      <c r="BR45" s="49"/>
      <c r="BS45" s="49"/>
      <c r="BT45" s="49"/>
      <c r="BU45" s="49"/>
      <c r="BV45" s="49"/>
      <c r="BW45" s="49"/>
      <c r="BX45" s="49"/>
      <c r="BY45" s="49"/>
      <c r="BZ45" s="50"/>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1"/>
      <c r="BM46" s="52"/>
      <c r="BN46" s="52"/>
      <c r="BO46" s="52"/>
      <c r="BP46" s="52"/>
      <c r="BQ46" s="52"/>
      <c r="BR46" s="52"/>
      <c r="BS46" s="52"/>
      <c r="BT46" s="52"/>
      <c r="BU46" s="52"/>
      <c r="BV46" s="52"/>
      <c r="BW46" s="52"/>
      <c r="BX46" s="52"/>
      <c r="BY46" s="52"/>
      <c r="BZ46" s="53"/>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5" t="s">
        <v>28</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2"/>
      <c r="BM63" s="43"/>
      <c r="BN63" s="43"/>
      <c r="BO63" s="43"/>
      <c r="BP63" s="43"/>
      <c r="BQ63" s="43"/>
      <c r="BR63" s="43"/>
      <c r="BS63" s="43"/>
      <c r="BT63" s="43"/>
      <c r="BU63" s="43"/>
      <c r="BV63" s="43"/>
      <c r="BW63" s="43"/>
      <c r="BX63" s="43"/>
      <c r="BY63" s="43"/>
      <c r="BZ63" s="4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0" t="s">
        <v>29</v>
      </c>
      <c r="BM64" s="81"/>
      <c r="BN64" s="81"/>
      <c r="BO64" s="81"/>
      <c r="BP64" s="81"/>
      <c r="BQ64" s="81"/>
      <c r="BR64" s="81"/>
      <c r="BS64" s="81"/>
      <c r="BT64" s="81"/>
      <c r="BU64" s="81"/>
      <c r="BV64" s="81"/>
      <c r="BW64" s="81"/>
      <c r="BX64" s="81"/>
      <c r="BY64" s="81"/>
      <c r="BZ64" s="8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3"/>
      <c r="BM65" s="84"/>
      <c r="BN65" s="84"/>
      <c r="BO65" s="84"/>
      <c r="BP65" s="84"/>
      <c r="BQ65" s="84"/>
      <c r="BR65" s="84"/>
      <c r="BS65" s="84"/>
      <c r="BT65" s="84"/>
      <c r="BU65" s="84"/>
      <c r="BV65" s="84"/>
      <c r="BW65" s="84"/>
      <c r="BX65" s="84"/>
      <c r="BY65" s="84"/>
      <c r="BZ65" s="8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45</v>
      </c>
      <c r="O86" s="26" t="str">
        <f>データ!EO6</f>
        <v>【-】</v>
      </c>
    </row>
  </sheetData>
  <sheetProtection algorithmName="SHA-512" hashValue="ZCaiUl+GzSWlNyqEvLHuF/C+/+h/4v5+/SageP18HZ17dYs+QwipmYa+6crVT06keEsEWckbES/iVE545vJSkw==" saltValue="AohxMBqUXDVHBKzayblA2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28" t="s">
        <v>58</v>
      </c>
      <c r="B4" s="30"/>
      <c r="C4" s="30"/>
      <c r="D4" s="30"/>
      <c r="E4" s="30"/>
      <c r="F4" s="30"/>
      <c r="G4" s="30"/>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32140</v>
      </c>
      <c r="D6" s="33">
        <f t="shared" si="3"/>
        <v>47</v>
      </c>
      <c r="E6" s="33">
        <f t="shared" si="3"/>
        <v>18</v>
      </c>
      <c r="F6" s="33">
        <f t="shared" si="3"/>
        <v>0</v>
      </c>
      <c r="G6" s="33">
        <f t="shared" si="3"/>
        <v>0</v>
      </c>
      <c r="H6" s="33" t="str">
        <f t="shared" si="3"/>
        <v>岩手県　八幡平市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5.78</v>
      </c>
      <c r="Q6" s="34">
        <f t="shared" si="3"/>
        <v>100</v>
      </c>
      <c r="R6" s="34">
        <f t="shared" si="3"/>
        <v>3880</v>
      </c>
      <c r="S6" s="34">
        <f t="shared" si="3"/>
        <v>25876</v>
      </c>
      <c r="T6" s="34">
        <f t="shared" si="3"/>
        <v>862.3</v>
      </c>
      <c r="U6" s="34">
        <f t="shared" si="3"/>
        <v>30.01</v>
      </c>
      <c r="V6" s="34">
        <f t="shared" si="3"/>
        <v>1478</v>
      </c>
      <c r="W6" s="34">
        <f t="shared" si="3"/>
        <v>851.02</v>
      </c>
      <c r="X6" s="34">
        <f t="shared" si="3"/>
        <v>1.74</v>
      </c>
      <c r="Y6" s="35">
        <f>IF(Y7="",NA(),Y7)</f>
        <v>84.88</v>
      </c>
      <c r="Z6" s="35">
        <f t="shared" ref="Z6:AH6" si="4">IF(Z7="",NA(),Z7)</f>
        <v>84.79</v>
      </c>
      <c r="AA6" s="35">
        <f t="shared" si="4"/>
        <v>99.45</v>
      </c>
      <c r="AB6" s="35">
        <f t="shared" si="4"/>
        <v>99.4</v>
      </c>
      <c r="AC6" s="35">
        <f t="shared" si="4"/>
        <v>92.66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1079.47</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82.09</v>
      </c>
      <c r="BR6" s="35">
        <f t="shared" ref="BR6:BZ6" si="8">IF(BR7="",NA(),BR7)</f>
        <v>81.099999999999994</v>
      </c>
      <c r="BS6" s="35">
        <f t="shared" si="8"/>
        <v>100</v>
      </c>
      <c r="BT6" s="35">
        <f t="shared" si="8"/>
        <v>96.94</v>
      </c>
      <c r="BU6" s="35">
        <f t="shared" si="8"/>
        <v>80.569999999999993</v>
      </c>
      <c r="BV6" s="35">
        <f t="shared" si="8"/>
        <v>57.93</v>
      </c>
      <c r="BW6" s="35">
        <f t="shared" si="8"/>
        <v>57.03</v>
      </c>
      <c r="BX6" s="35">
        <f t="shared" si="8"/>
        <v>55.84</v>
      </c>
      <c r="BY6" s="35">
        <f t="shared" si="8"/>
        <v>57.08</v>
      </c>
      <c r="BZ6" s="35">
        <f t="shared" si="8"/>
        <v>55.85</v>
      </c>
      <c r="CA6" s="34" t="str">
        <f>IF(CA7="","",IF(CA7="-","【-】","【"&amp;SUBSTITUTE(TEXT(CA7,"#,##0.00"),"-","△")&amp;"】"))</f>
        <v>【60.61】</v>
      </c>
      <c r="CB6" s="35">
        <f>IF(CB7="",NA(),CB7)</f>
        <v>284.95999999999998</v>
      </c>
      <c r="CC6" s="35">
        <f t="shared" ref="CC6:CK6" si="9">IF(CC7="",NA(),CC7)</f>
        <v>255.52</v>
      </c>
      <c r="CD6" s="35">
        <f t="shared" si="9"/>
        <v>210.68</v>
      </c>
      <c r="CE6" s="35">
        <f t="shared" si="9"/>
        <v>209.84</v>
      </c>
      <c r="CF6" s="35">
        <f t="shared" si="9"/>
        <v>251.38</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84.08</v>
      </c>
      <c r="CN6" s="35">
        <f t="shared" ref="CN6:CV6" si="10">IF(CN7="",NA(),CN7)</f>
        <v>100</v>
      </c>
      <c r="CO6" s="35">
        <f t="shared" si="10"/>
        <v>101.17</v>
      </c>
      <c r="CP6" s="35">
        <f t="shared" si="10"/>
        <v>100</v>
      </c>
      <c r="CQ6" s="35">
        <f t="shared" si="10"/>
        <v>100</v>
      </c>
      <c r="CR6" s="35">
        <f t="shared" si="10"/>
        <v>59.08</v>
      </c>
      <c r="CS6" s="35">
        <f t="shared" si="10"/>
        <v>58.25</v>
      </c>
      <c r="CT6" s="35">
        <f t="shared" si="10"/>
        <v>61.55</v>
      </c>
      <c r="CU6" s="35">
        <f t="shared" si="10"/>
        <v>57.22</v>
      </c>
      <c r="CV6" s="35">
        <f t="shared" si="10"/>
        <v>54.93</v>
      </c>
      <c r="CW6" s="34" t="str">
        <f>IF(CW7="","",IF(CW7="-","【-】","【"&amp;SUBSTITUTE(TEXT(CW7,"#,##0.00"),"-","△")&amp;"】"))</f>
        <v>【57.80】</v>
      </c>
      <c r="CX6" s="35">
        <f>IF(CX7="",NA(),CX7)</f>
        <v>98.47</v>
      </c>
      <c r="CY6" s="35">
        <f t="shared" ref="CY6:DG6" si="11">IF(CY7="",NA(),CY7)</f>
        <v>99.35</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32140</v>
      </c>
      <c r="D7" s="37">
        <v>47</v>
      </c>
      <c r="E7" s="37">
        <v>18</v>
      </c>
      <c r="F7" s="37">
        <v>0</v>
      </c>
      <c r="G7" s="37">
        <v>0</v>
      </c>
      <c r="H7" s="37" t="s">
        <v>99</v>
      </c>
      <c r="I7" s="37" t="s">
        <v>100</v>
      </c>
      <c r="J7" s="37" t="s">
        <v>101</v>
      </c>
      <c r="K7" s="37" t="s">
        <v>102</v>
      </c>
      <c r="L7" s="37" t="s">
        <v>103</v>
      </c>
      <c r="M7" s="37" t="s">
        <v>104</v>
      </c>
      <c r="N7" s="38" t="s">
        <v>105</v>
      </c>
      <c r="O7" s="38" t="s">
        <v>106</v>
      </c>
      <c r="P7" s="38">
        <v>5.78</v>
      </c>
      <c r="Q7" s="38">
        <v>100</v>
      </c>
      <c r="R7" s="38">
        <v>3880</v>
      </c>
      <c r="S7" s="38">
        <v>25876</v>
      </c>
      <c r="T7" s="38">
        <v>862.3</v>
      </c>
      <c r="U7" s="38">
        <v>30.01</v>
      </c>
      <c r="V7" s="38">
        <v>1478</v>
      </c>
      <c r="W7" s="38">
        <v>851.02</v>
      </c>
      <c r="X7" s="38">
        <v>1.74</v>
      </c>
      <c r="Y7" s="38">
        <v>84.88</v>
      </c>
      <c r="Z7" s="38">
        <v>84.79</v>
      </c>
      <c r="AA7" s="38">
        <v>99.45</v>
      </c>
      <c r="AB7" s="38">
        <v>99.4</v>
      </c>
      <c r="AC7" s="38">
        <v>92.66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1079.47</v>
      </c>
      <c r="BG7" s="38">
        <v>0</v>
      </c>
      <c r="BH7" s="38">
        <v>0</v>
      </c>
      <c r="BI7" s="38">
        <v>0</v>
      </c>
      <c r="BJ7" s="38">
        <v>0</v>
      </c>
      <c r="BK7" s="38">
        <v>416.91</v>
      </c>
      <c r="BL7" s="38">
        <v>392.19</v>
      </c>
      <c r="BM7" s="38">
        <v>413.5</v>
      </c>
      <c r="BN7" s="38">
        <v>407.42</v>
      </c>
      <c r="BO7" s="38">
        <v>386.46</v>
      </c>
      <c r="BP7" s="38">
        <v>325.02</v>
      </c>
      <c r="BQ7" s="38">
        <v>82.09</v>
      </c>
      <c r="BR7" s="38">
        <v>81.099999999999994</v>
      </c>
      <c r="BS7" s="38">
        <v>100</v>
      </c>
      <c r="BT7" s="38">
        <v>96.94</v>
      </c>
      <c r="BU7" s="38">
        <v>80.569999999999993</v>
      </c>
      <c r="BV7" s="38">
        <v>57.93</v>
      </c>
      <c r="BW7" s="38">
        <v>57.03</v>
      </c>
      <c r="BX7" s="38">
        <v>55.84</v>
      </c>
      <c r="BY7" s="38">
        <v>57.08</v>
      </c>
      <c r="BZ7" s="38">
        <v>55.85</v>
      </c>
      <c r="CA7" s="38">
        <v>60.61</v>
      </c>
      <c r="CB7" s="38">
        <v>284.95999999999998</v>
      </c>
      <c r="CC7" s="38">
        <v>255.52</v>
      </c>
      <c r="CD7" s="38">
        <v>210.68</v>
      </c>
      <c r="CE7" s="38">
        <v>209.84</v>
      </c>
      <c r="CF7" s="38">
        <v>251.38</v>
      </c>
      <c r="CG7" s="38">
        <v>276.93</v>
      </c>
      <c r="CH7" s="38">
        <v>283.73</v>
      </c>
      <c r="CI7" s="38">
        <v>287.57</v>
      </c>
      <c r="CJ7" s="38">
        <v>286.86</v>
      </c>
      <c r="CK7" s="38">
        <v>287.91000000000003</v>
      </c>
      <c r="CL7" s="38">
        <v>270.94</v>
      </c>
      <c r="CM7" s="38">
        <v>84.08</v>
      </c>
      <c r="CN7" s="38">
        <v>100</v>
      </c>
      <c r="CO7" s="38">
        <v>101.17</v>
      </c>
      <c r="CP7" s="38">
        <v>100</v>
      </c>
      <c r="CQ7" s="38">
        <v>100</v>
      </c>
      <c r="CR7" s="38">
        <v>59.08</v>
      </c>
      <c r="CS7" s="38">
        <v>58.25</v>
      </c>
      <c r="CT7" s="38">
        <v>61.55</v>
      </c>
      <c r="CU7" s="38">
        <v>57.22</v>
      </c>
      <c r="CV7" s="38">
        <v>54.93</v>
      </c>
      <c r="CW7" s="38">
        <v>57.8</v>
      </c>
      <c r="CX7" s="38">
        <v>98.47</v>
      </c>
      <c r="CY7" s="38">
        <v>99.35</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hachimantaishi</cp:lastModifiedBy>
  <cp:lastPrinted>2020-01-29T06:53:14Z</cp:lastPrinted>
  <dcterms:created xsi:type="dcterms:W3CDTF">2019-12-05T05:27:49Z</dcterms:created>
  <dcterms:modified xsi:type="dcterms:W3CDTF">2020-01-29T07:34:09Z</dcterms:modified>
  <cp:category/>
</cp:coreProperties>
</file>