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5\八幡平市共有\20_上下水道課\02_経理係\13-2-4_経理_会計\経営比較分析表\上下水道\経営比較分析表（30年度）\【八幡平市】平成30年度経営比較分析表（水道事業、下水道事業）\"/>
    </mc:Choice>
  </mc:AlternateContent>
  <workbookProtection workbookAlgorithmName="SHA-512" workbookHashValue="syENR36jZSCOFVpYxJegIqaKO8msPi3rRbPPKOwpMQmRPeWKugH3pfEm8UFj3ajo7DPsWmu/8tbNCX5lyQVa6A==" workbookSaltValue="oQhoLOfNtiffbmrpRD0SW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<sst xmlns="http://schemas.openxmlformats.org/spreadsheetml/2006/main" count="228" uniqueCount="114">
  <si>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</si>
  <si>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</si>
  <si>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</si>
  <si>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</si>
  <si>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</si>
  <si>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</si>
  <si>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</si>
  <si>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</si>
  <si>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</si>
  <si>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</si>
  <si>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</si>
  <si>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</si>
  <si>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</si>
  <si>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</si>
  <si>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</si>
  <si>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</si>
  <si>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</si>
  <si>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</si>
  <si>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</si>
  <si>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</si>
  <si>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</si>
  <si>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</si>
  <si>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</si>
  <si>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</si>
  <si>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</si>
  <si>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</si>
  <si>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</si>
  <si>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</si>
  <si>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</si>
  <si>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</si>
  <si>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</si>
  <si>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</si>
  <si>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</si>
  <si>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</si>
  <si>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</si>
  <si>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</si>
  <si>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</si>
  <si>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</si>
  <si>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</si>
  <si>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</si>
  <si>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</si>
  <si>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</si>
  <si>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</si>
  <si>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</si>
  <si>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</si>
  <si>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</si>
  <si>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</si>
  <si>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</si>
  <si>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</si>
  <si>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</si>
  <si>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</si>
  <si>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</si>
  <si>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</si>
  <si>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</si>
  <si>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</si>
  <si>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</si>
  <si>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</si>
  <si>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</si>
  <si>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</si>
  <si>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</si>
  <si>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</si>
  <si>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</si>
  <si>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</si>
  <si>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</si>
  <si>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</si>
  <si>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</si>
  <si>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</si>
  <si>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</si>
  <si>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</si>
  <si>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</si>
  <si>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</si>
  <si>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</si>
  <si>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</si>
  <si>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</si>
  <si>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</si>
  <si>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</si>
  <si>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</si>
  <si>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</si>
  <si>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</si>
  <si>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</si>
  <si>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</si>
  <si>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</si>
  <si>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</si>
  <si>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</si>
  <si>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</si>
  <si>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</si>
  <si>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</si>
  <si>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</si>
  <si>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</si>
  <si>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</si>
  <si>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</si>
  <si>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</si>
  <si>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</si>
  <si>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</si>
  <si>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</si>
  <si>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</si>
  <si>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</si>
  <si>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</si>
  <si>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</si>
  <si>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</si>
  <si>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</si>
  <si>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</si>
  <si>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</si>
  <si>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</si>
  <si>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</si>
  <si>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</si>
  <si>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</si>
  <si>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</si>
  <si>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</si>
  <si>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</si>
  <si>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</si>
  <si>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農業集落排水事業については概成し、平成29年度から処理場の機能強化対策事業（長寿命化事業）を実施している。
　平成30年度は前年度と比較して、使用料収入が増加し、汚水処理費用が減少した。しかし、①収益的収支比率及び⑤経費回収率は依然として低水準にある。使用料収入のみでは汚水処理費を賄えず、一般会計繰入金に依存している状態が続いている。
　水洗化人口の増加に伴い、⑧水洗化率は増加傾向にある。しかし、水洗化人口の増加に伴い経費（動力費、薬品等）の増加も見込まれるほか、市内全域において人口減少が進んでおり、環境は常に変化している。このことから、今後における安定経営の検討が急務である。なお、使用料については、平成29年度から緩和措置を講じながら、段階的に令和３年度までの５年間で統一を図ることとしている。
　農業集落排水事業は、令和２年度から地方公営企業法を適用することで準備を進めている。安定経営を継続していくため、令和２年度以降には地方公営企業法適用後の財政シミュレーションを行いながら、適正水準による使用料収入の確保、管理手法の見直し等による汚水処理費の抑制を検討する。経営戦略（改訂版）を策定した後早い段階で、検討結果を実行していく必要がある。
</t>
    <rPh sb="1" eb="3">
      <t>ノウギョウ</t>
    </rPh>
    <rPh sb="3" eb="5">
      <t>シュウラク</t>
    </rPh>
    <rPh sb="5" eb="7">
      <t>ハイスイ</t>
    </rPh>
    <rPh sb="7" eb="9">
      <t>ジギョウ</t>
    </rPh>
    <rPh sb="14" eb="16">
      <t>ガイセイ</t>
    </rPh>
    <rPh sb="18" eb="20">
      <t>ヘイセイ</t>
    </rPh>
    <rPh sb="22" eb="24">
      <t>ネンド</t>
    </rPh>
    <rPh sb="26" eb="29">
      <t>ショリジョウ</t>
    </rPh>
    <rPh sb="30" eb="32">
      <t>キノウ</t>
    </rPh>
    <rPh sb="32" eb="34">
      <t>キョウカ</t>
    </rPh>
    <rPh sb="34" eb="36">
      <t>タイサク</t>
    </rPh>
    <rPh sb="36" eb="38">
      <t>ジギョウ</t>
    </rPh>
    <rPh sb="39" eb="43">
      <t>チョウジュミョウカ</t>
    </rPh>
    <rPh sb="43" eb="45">
      <t>ジギョウ</t>
    </rPh>
    <rPh sb="47" eb="49">
      <t>ジッシ</t>
    </rPh>
    <rPh sb="56" eb="58">
      <t>ヘイセイ</t>
    </rPh>
    <rPh sb="60" eb="62">
      <t>ネンド</t>
    </rPh>
    <rPh sb="63" eb="66">
      <t>ゼンネンド</t>
    </rPh>
    <rPh sb="67" eb="69">
      <t>ヒカク</t>
    </rPh>
    <rPh sb="72" eb="74">
      <t>シヨウ</t>
    </rPh>
    <rPh sb="74" eb="75">
      <t>リョウ</t>
    </rPh>
    <rPh sb="75" eb="77">
      <t>シュウニュウ</t>
    </rPh>
    <rPh sb="78" eb="80">
      <t>ゾウカ</t>
    </rPh>
    <rPh sb="82" eb="84">
      <t>オスイ</t>
    </rPh>
    <rPh sb="84" eb="86">
      <t>ショリ</t>
    </rPh>
    <rPh sb="86" eb="88">
      <t>ヒヨウ</t>
    </rPh>
    <rPh sb="89" eb="91">
      <t>ゲンショウ</t>
    </rPh>
    <rPh sb="99" eb="102">
      <t>シュウエキテキ</t>
    </rPh>
    <rPh sb="102" eb="104">
      <t>シュウシ</t>
    </rPh>
    <rPh sb="104" eb="106">
      <t>ヒリツ</t>
    </rPh>
    <rPh sb="106" eb="107">
      <t>オヨ</t>
    </rPh>
    <rPh sb="109" eb="111">
      <t>ケイヒ</t>
    </rPh>
    <rPh sb="111" eb="113">
      <t>カイシュウ</t>
    </rPh>
    <rPh sb="113" eb="114">
      <t>リツ</t>
    </rPh>
    <rPh sb="115" eb="117">
      <t>イゼン</t>
    </rPh>
    <rPh sb="120" eb="121">
      <t>ヒク</t>
    </rPh>
    <rPh sb="121" eb="123">
      <t>スイジュン</t>
    </rPh>
    <rPh sb="127" eb="129">
      <t>シヨウ</t>
    </rPh>
    <rPh sb="129" eb="130">
      <t>リョウ</t>
    </rPh>
    <rPh sb="130" eb="132">
      <t>シュウニュウ</t>
    </rPh>
    <rPh sb="136" eb="138">
      <t>オスイ</t>
    </rPh>
    <rPh sb="138" eb="140">
      <t>ショリ</t>
    </rPh>
    <rPh sb="140" eb="141">
      <t>ヒ</t>
    </rPh>
    <rPh sb="142" eb="143">
      <t>マカナ</t>
    </rPh>
    <rPh sb="146" eb="148">
      <t>イッパン</t>
    </rPh>
    <rPh sb="148" eb="150">
      <t>カイケイ</t>
    </rPh>
    <rPh sb="150" eb="152">
      <t>クリイレ</t>
    </rPh>
    <rPh sb="152" eb="153">
      <t>キン</t>
    </rPh>
    <rPh sb="154" eb="156">
      <t>イゾン</t>
    </rPh>
    <rPh sb="160" eb="162">
      <t>ジョウタイ</t>
    </rPh>
    <rPh sb="163" eb="164">
      <t>ツヅ</t>
    </rPh>
    <rPh sb="171" eb="174">
      <t>スイセンカ</t>
    </rPh>
    <rPh sb="174" eb="176">
      <t>ジンコウ</t>
    </rPh>
    <rPh sb="177" eb="179">
      <t>ゾウカ</t>
    </rPh>
    <rPh sb="180" eb="181">
      <t>トモナ</t>
    </rPh>
    <rPh sb="201" eb="204">
      <t>スイセンカ</t>
    </rPh>
    <rPh sb="204" eb="206">
      <t>ジンコウ</t>
    </rPh>
    <rPh sb="207" eb="209">
      <t>ゾウカ</t>
    </rPh>
    <rPh sb="210" eb="211">
      <t>トモナ</t>
    </rPh>
    <rPh sb="212" eb="214">
      <t>ケイヒ</t>
    </rPh>
    <rPh sb="215" eb="217">
      <t>ドウリョク</t>
    </rPh>
    <rPh sb="217" eb="218">
      <t>ヒ</t>
    </rPh>
    <rPh sb="219" eb="221">
      <t>ヤクヒン</t>
    </rPh>
    <rPh sb="221" eb="222">
      <t>トウ</t>
    </rPh>
    <rPh sb="224" eb="226">
      <t>ゾウカ</t>
    </rPh>
    <rPh sb="227" eb="229">
      <t>ミコ</t>
    </rPh>
    <rPh sb="237" eb="239">
      <t>ゼンイキ</t>
    </rPh>
    <rPh sb="248" eb="249">
      <t>スス</t>
    </rPh>
    <rPh sb="254" eb="256">
      <t>カンキョウ</t>
    </rPh>
    <rPh sb="257" eb="258">
      <t>ツネ</t>
    </rPh>
    <rPh sb="259" eb="261">
      <t>ヘンカ</t>
    </rPh>
    <rPh sb="284" eb="286">
      <t>ケントウ</t>
    </rPh>
    <rPh sb="287" eb="289">
      <t>キュウム</t>
    </rPh>
    <rPh sb="296" eb="298">
      <t>シヨウ</t>
    </rPh>
    <rPh sb="298" eb="299">
      <t>リョウ</t>
    </rPh>
    <rPh sb="305" eb="307">
      <t>ヘイセイ</t>
    </rPh>
    <rPh sb="309" eb="311">
      <t>ネンド</t>
    </rPh>
    <rPh sb="313" eb="315">
      <t>カンワ</t>
    </rPh>
    <rPh sb="315" eb="317">
      <t>ソチ</t>
    </rPh>
    <rPh sb="318" eb="319">
      <t>コウ</t>
    </rPh>
    <rPh sb="324" eb="327">
      <t>ダンカイテキ</t>
    </rPh>
    <rPh sb="328" eb="330">
      <t>レイワ</t>
    </rPh>
    <rPh sb="331" eb="332">
      <t>ネン</t>
    </rPh>
    <rPh sb="332" eb="333">
      <t>ド</t>
    </rPh>
    <rPh sb="337" eb="339">
      <t>ネンカン</t>
    </rPh>
    <rPh sb="340" eb="342">
      <t>トウイツ</t>
    </rPh>
    <rPh sb="343" eb="344">
      <t>ハカ</t>
    </rPh>
    <rPh sb="355" eb="357">
      <t>ノウギョウ</t>
    </rPh>
    <rPh sb="357" eb="359">
      <t>シュウラク</t>
    </rPh>
    <rPh sb="359" eb="361">
      <t>ハイスイ</t>
    </rPh>
    <rPh sb="365" eb="367">
      <t>レイワ</t>
    </rPh>
    <rPh sb="368" eb="370">
      <t>ネンド</t>
    </rPh>
    <rPh sb="372" eb="374">
      <t>チホウ</t>
    </rPh>
    <rPh sb="374" eb="376">
      <t>コウエイ</t>
    </rPh>
    <rPh sb="376" eb="378">
      <t>キギョウ</t>
    </rPh>
    <rPh sb="378" eb="379">
      <t>ホウ</t>
    </rPh>
    <rPh sb="380" eb="382">
      <t>テキヨウ</t>
    </rPh>
    <rPh sb="387" eb="389">
      <t>ジュンビ</t>
    </rPh>
    <rPh sb="390" eb="391">
      <t>スス</t>
    </rPh>
    <rPh sb="396" eb="398">
      <t>アンテイ</t>
    </rPh>
    <rPh sb="398" eb="400">
      <t>ケイエイ</t>
    </rPh>
    <rPh sb="401" eb="403">
      <t>ケイゾク</t>
    </rPh>
    <rPh sb="410" eb="412">
      <t>レイワ</t>
    </rPh>
    <rPh sb="413" eb="414">
      <t>ネン</t>
    </rPh>
    <rPh sb="414" eb="415">
      <t>ド</t>
    </rPh>
    <rPh sb="415" eb="417">
      <t>イコウ</t>
    </rPh>
    <rPh sb="419" eb="421">
      <t>チホウ</t>
    </rPh>
    <rPh sb="421" eb="423">
      <t>コウエイ</t>
    </rPh>
    <rPh sb="423" eb="425">
      <t>キギョウ</t>
    </rPh>
    <rPh sb="425" eb="426">
      <t>ホウ</t>
    </rPh>
    <rPh sb="426" eb="428">
      <t>テキヨウ</t>
    </rPh>
    <rPh sb="428" eb="429">
      <t>ゴ</t>
    </rPh>
    <rPh sb="430" eb="432">
      <t>ザイセイ</t>
    </rPh>
    <rPh sb="441" eb="442">
      <t>オコナ</t>
    </rPh>
    <rPh sb="447" eb="449">
      <t>テキセイ</t>
    </rPh>
    <rPh sb="449" eb="451">
      <t>スイジュン</t>
    </rPh>
    <rPh sb="454" eb="456">
      <t>シヨウ</t>
    </rPh>
    <rPh sb="456" eb="457">
      <t>リョウ</t>
    </rPh>
    <rPh sb="457" eb="459">
      <t>シュウニュウ</t>
    </rPh>
    <rPh sb="460" eb="462">
      <t>カクホ</t>
    </rPh>
    <rPh sb="463" eb="465">
      <t>カンリ</t>
    </rPh>
    <rPh sb="465" eb="467">
      <t>シュホウ</t>
    </rPh>
    <rPh sb="468" eb="470">
      <t>ミナオ</t>
    </rPh>
    <rPh sb="471" eb="472">
      <t>トウ</t>
    </rPh>
    <rPh sb="475" eb="477">
      <t>オスイ</t>
    </rPh>
    <rPh sb="477" eb="479">
      <t>ショリ</t>
    </rPh>
    <rPh sb="479" eb="480">
      <t>ヒ</t>
    </rPh>
    <rPh sb="481" eb="483">
      <t>ヨクセイ</t>
    </rPh>
    <rPh sb="484" eb="486">
      <t>ケントウ</t>
    </rPh>
    <rPh sb="494" eb="497">
      <t>カイテイバン</t>
    </rPh>
    <rPh sb="503" eb="504">
      <t>アト</t>
    </rPh>
    <rPh sb="504" eb="505">
      <t>ハヤ</t>
    </rPh>
    <rPh sb="506" eb="508">
      <t>ダンカイ</t>
    </rPh>
    <rPh sb="510" eb="512">
      <t>ケントウ</t>
    </rPh>
    <rPh sb="512" eb="514">
      <t>ケッカ</t>
    </rPh>
    <rPh sb="515" eb="517">
      <t>ジッコウ</t>
    </rPh>
    <rPh sb="521" eb="523">
      <t>ヒツヨウ</t>
    </rPh>
    <phoneticPr fontId="4"/>
  </si>
  <si>
    <t>　最古の処理区で供用開始から25年が経過しているが、現在においては管きょの更新が必要な段階ではない。③管きょ改善率も０％となっている。
　しかし、中継ポンプについては、消耗部材の修繕が発生している。一方、処理場については、平成29年度より、供用開始の早い地区から機能強化事業（長寿命化事業）に着手しており、計画的な機器修繕や更新を図っている。平成30年度は事業２年目であり、全ての処理場の長寿命化にはまだ時間を要する。
　また、処理場については、令和２年度に施設再編計画策定を実施する予定としている。機能強化事業の実施状況を踏まえながら、施設再編について検討する。</t>
    <rPh sb="1" eb="3">
      <t>サイコ</t>
    </rPh>
    <rPh sb="4" eb="6">
      <t>ショリ</t>
    </rPh>
    <rPh sb="6" eb="7">
      <t>ク</t>
    </rPh>
    <rPh sb="8" eb="10">
      <t>キョウヨウ</t>
    </rPh>
    <rPh sb="10" eb="12">
      <t>カイシ</t>
    </rPh>
    <rPh sb="16" eb="17">
      <t>ネン</t>
    </rPh>
    <rPh sb="18" eb="20">
      <t>ケイカ</t>
    </rPh>
    <rPh sb="26" eb="28">
      <t>ゲンザイ</t>
    </rPh>
    <rPh sb="37" eb="39">
      <t>コウシン</t>
    </rPh>
    <rPh sb="40" eb="42">
      <t>ヒツヨウ</t>
    </rPh>
    <rPh sb="43" eb="45">
      <t>ダンカイ</t>
    </rPh>
    <rPh sb="54" eb="56">
      <t>カイゼン</t>
    </rPh>
    <rPh sb="56" eb="57">
      <t>リツ</t>
    </rPh>
    <rPh sb="99" eb="101">
      <t>イッポウ</t>
    </rPh>
    <rPh sb="102" eb="105">
      <t>ショリジョウ</t>
    </rPh>
    <rPh sb="125" eb="126">
      <t>ハヤ</t>
    </rPh>
    <rPh sb="171" eb="173">
      <t>ヘイセイ</t>
    </rPh>
    <rPh sb="175" eb="176">
      <t>ネン</t>
    </rPh>
    <rPh sb="176" eb="177">
      <t>ド</t>
    </rPh>
    <rPh sb="178" eb="180">
      <t>ジギョウ</t>
    </rPh>
    <rPh sb="181" eb="182">
      <t>ネン</t>
    </rPh>
    <rPh sb="182" eb="183">
      <t>メ</t>
    </rPh>
    <rPh sb="187" eb="188">
      <t>ゼン</t>
    </rPh>
    <rPh sb="190" eb="192">
      <t>ショリ</t>
    </rPh>
    <rPh sb="192" eb="193">
      <t>ジョウ</t>
    </rPh>
    <rPh sb="194" eb="198">
      <t>チョウジュミョウカ</t>
    </rPh>
    <rPh sb="202" eb="204">
      <t>ジカン</t>
    </rPh>
    <rPh sb="205" eb="206">
      <t>ヨウ</t>
    </rPh>
    <rPh sb="214" eb="216">
      <t>ショリ</t>
    </rPh>
    <rPh sb="216" eb="217">
      <t>ジョウ</t>
    </rPh>
    <rPh sb="223" eb="225">
      <t>レイワ</t>
    </rPh>
    <rPh sb="226" eb="227">
      <t>ネン</t>
    </rPh>
    <rPh sb="227" eb="228">
      <t>ド</t>
    </rPh>
    <rPh sb="229" eb="231">
      <t>シセツ</t>
    </rPh>
    <rPh sb="231" eb="233">
      <t>サイヘン</t>
    </rPh>
    <rPh sb="233" eb="235">
      <t>ケイカク</t>
    </rPh>
    <rPh sb="235" eb="237">
      <t>サクテイ</t>
    </rPh>
    <rPh sb="238" eb="240">
      <t>ジッシ</t>
    </rPh>
    <rPh sb="242" eb="244">
      <t>ヨテイ</t>
    </rPh>
    <rPh sb="250" eb="252">
      <t>キノウ</t>
    </rPh>
    <rPh sb="252" eb="254">
      <t>キョウカ</t>
    </rPh>
    <rPh sb="254" eb="256">
      <t>ジギョウ</t>
    </rPh>
    <rPh sb="257" eb="259">
      <t>ジッシ</t>
    </rPh>
    <rPh sb="259" eb="261">
      <t>ジョウキョウ</t>
    </rPh>
    <rPh sb="262" eb="263">
      <t>フ</t>
    </rPh>
    <rPh sb="269" eb="271">
      <t>シセツ</t>
    </rPh>
    <rPh sb="271" eb="273">
      <t>サイヘン</t>
    </rPh>
    <rPh sb="277" eb="279">
      <t>ケントウ</t>
    </rPh>
    <phoneticPr fontId="4"/>
  </si>
  <si>
    <t xml:space="preserve">　④企業債残高対事業規模比率については、一般会計で企業債償還金を負担していることから当該団体値は表れていない。しかし、本事業は現在、機能強化事業を実施していることから、企業債残高等については注視していく必要がある。
　令和２年度の地方公営企業法適用後は、健全経営と事業推進のバランスを念頭に置くことが求められることから、従来行ってきた様々な方策を再検討する必要がある。使用料の改定中（経過措置５年のうちの２年目）であるものの、依然として使用料収入の低さが事業経営に影響を及ぼしている。適正な使用料及び一般会計繰入金のあり方について早急に検討する。
　今後においては、１及び２で示した内容について、確実に進めていくことが必要である。
</t>
    <rPh sb="59" eb="60">
      <t>ホン</t>
    </rPh>
    <rPh sb="60" eb="62">
      <t>ジギョウ</t>
    </rPh>
    <rPh sb="63" eb="65">
      <t>ゲンザイ</t>
    </rPh>
    <rPh sb="66" eb="68">
      <t>キノウ</t>
    </rPh>
    <rPh sb="68" eb="70">
      <t>キョウカ</t>
    </rPh>
    <rPh sb="70" eb="72">
      <t>ジギョウ</t>
    </rPh>
    <rPh sb="73" eb="75">
      <t>ジッシ</t>
    </rPh>
    <rPh sb="84" eb="86">
      <t>キギョウ</t>
    </rPh>
    <rPh sb="86" eb="87">
      <t>サイ</t>
    </rPh>
    <rPh sb="87" eb="89">
      <t>ザンダカ</t>
    </rPh>
    <rPh sb="89" eb="90">
      <t>トウ</t>
    </rPh>
    <rPh sb="95" eb="97">
      <t>チュウシ</t>
    </rPh>
    <rPh sb="101" eb="103">
      <t>ヒツヨウ</t>
    </rPh>
    <rPh sb="160" eb="162">
      <t>ジュウライ</t>
    </rPh>
    <rPh sb="162" eb="163">
      <t>オコナ</t>
    </rPh>
    <rPh sb="167" eb="169">
      <t>サマザマ</t>
    </rPh>
    <rPh sb="170" eb="172">
      <t>ホウサク</t>
    </rPh>
    <rPh sb="173" eb="174">
      <t>サイ</t>
    </rPh>
    <rPh sb="174" eb="176">
      <t>ケントウ</t>
    </rPh>
    <rPh sb="178" eb="180">
      <t>ヒツヨウ</t>
    </rPh>
    <rPh sb="242" eb="244">
      <t>テキセイ</t>
    </rPh>
    <rPh sb="245" eb="247">
      <t>シヨウ</t>
    </rPh>
    <rPh sb="247" eb="248">
      <t>リョウ</t>
    </rPh>
    <rPh sb="248" eb="249">
      <t>オヨ</t>
    </rPh>
    <rPh sb="265" eb="267">
      <t>ソウキュウ</t>
    </rPh>
    <rPh sb="275" eb="277">
      <t>コンゴ</t>
    </rPh>
    <rPh sb="284" eb="285">
      <t>オヨ</t>
    </rPh>
    <rPh sb="288" eb="289">
      <t>シメ</t>
    </rPh>
    <rPh sb="291" eb="293">
      <t>ナイヨウ</t>
    </rPh>
    <rPh sb="298" eb="300">
      <t>カクジツ</t>
    </rPh>
    <rPh sb="301" eb="302">
      <t>スス</t>
    </rPh>
    <rPh sb="309" eb="3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</si>
</sst>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48-423F-A534-EA6B681D6BC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2748-423F-A534-EA6B681D6BC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37.979999999999997</c:v>
                </c:pt>
                <c:pt idx="1">
                  <c:v>38.83</c:v>
                </c:pt>
                <c:pt idx="2">
                  <c:v>40.14</c:v>
                </c:pt>
                <c:pt idx="3">
                  <c:v>34.72</c:v>
                </c:pt>
                <c:pt idx="4">
                  <c:v>39.630000000000003</c:v>
                </c:pt>
              </c:numCache>
            </c:numRef>
          </c:val>
          <c:extLst>
            <c:ext xmlns:c16="http://schemas.microsoft.com/office/drawing/2014/chart" uri="{C3380CC4-5D6E-409C-BE32-E72D297353CC}">
              <c16:uniqueId val="{00000000-DD7D-4BB1-8ACF-160450C9C18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DD7D-4BB1-8ACF-160450C9C18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61.36</c:v>
                </c:pt>
                <c:pt idx="1">
                  <c:v>66.44</c:v>
                </c:pt>
                <c:pt idx="2">
                  <c:v>66.64</c:v>
                </c:pt>
                <c:pt idx="3">
                  <c:v>69.42</c:v>
                </c:pt>
                <c:pt idx="4">
                  <c:v>69.19</c:v>
                </c:pt>
              </c:numCache>
            </c:numRef>
          </c:val>
          <c:extLst>
            <c:ext xmlns:c16="http://schemas.microsoft.com/office/drawing/2014/chart" uri="{C3380CC4-5D6E-409C-BE32-E72D297353CC}">
              <c16:uniqueId val="{00000000-1D83-473C-A5B6-CB289659D11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D83-473C-A5B6-CB289659D11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43.24</c:v>
                </c:pt>
                <c:pt idx="1">
                  <c:v>40.340000000000003</c:v>
                </c:pt>
                <c:pt idx="2">
                  <c:v>38.24</c:v>
                </c:pt>
                <c:pt idx="3">
                  <c:v>38.85</c:v>
                </c:pt>
                <c:pt idx="4">
                  <c:v>36.49</c:v>
                </c:pt>
              </c:numCache>
            </c:numRef>
          </c:val>
          <c:extLst>
            <c:ext xmlns:c16="http://schemas.microsoft.com/office/drawing/2014/chart" uri="{C3380CC4-5D6E-409C-BE32-E72D297353CC}">
              <c16:uniqueId val="{00000000-E121-4253-90A4-73506D1386F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21-4253-90A4-73506D1386F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CB-4A68-8298-B410BDBF13F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CB-4A68-8298-B410BDBF13F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EC-448F-A84B-50890DC1F44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EC-448F-A84B-50890DC1F44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95-4EBB-9516-0CDCFE35AEF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95-4EBB-9516-0CDCFE35AEF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DA-408E-955C-48844064B6A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DA-408E-955C-48844064B6A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3329.35</c:v>
                </c:pt>
                <c:pt idx="1">
                  <c:v>0</c:v>
                </c:pt>
                <c:pt idx="2">
                  <c:v>0</c:v>
                </c:pt>
                <c:pt idx="3">
                  <c:v>0</c:v>
                </c:pt>
                <c:pt idx="4">
                  <c:v>0</c:v>
                </c:pt>
              </c:numCache>
            </c:numRef>
          </c:val>
          <c:extLst>
            <c:ext xmlns:c16="http://schemas.microsoft.com/office/drawing/2014/chart" uri="{C3380CC4-5D6E-409C-BE32-E72D297353CC}">
              <c16:uniqueId val="{00000000-CE6C-4F33-96AC-CC6312F599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E6C-4F33-96AC-CC6312F599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18.47</c:v>
                </c:pt>
                <c:pt idx="1">
                  <c:v>18.05</c:v>
                </c:pt>
                <c:pt idx="2">
                  <c:v>46.79</c:v>
                </c:pt>
                <c:pt idx="3">
                  <c:v>36.72</c:v>
                </c:pt>
                <c:pt idx="4">
                  <c:v>17.579999999999998</c:v>
                </c:pt>
              </c:numCache>
            </c:numRef>
          </c:val>
          <c:extLst>
            <c:ext xmlns:c16="http://schemas.microsoft.com/office/drawing/2014/chart" uri="{C3380CC4-5D6E-409C-BE32-E72D297353CC}">
              <c16:uniqueId val="{00000000-3E28-49D4-913C-BE4FCC7327A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3E28-49D4-913C-BE4FCC7327A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852.9</c:v>
                </c:pt>
                <c:pt idx="1">
                  <c:v>877.01</c:v>
                </c:pt>
                <c:pt idx="2">
                  <c:v>340.36</c:v>
                </c:pt>
                <c:pt idx="3">
                  <c:v>438.03</c:v>
                </c:pt>
                <c:pt idx="4">
                  <c:v>970.1</c:v>
                </c:pt>
              </c:numCache>
            </c:numRef>
          </c:val>
          <c:extLst>
            <c:ext xmlns:c16="http://schemas.microsoft.com/office/drawing/2014/chart" uri="{C3380CC4-5D6E-409C-BE32-E72D297353CC}">
              <c16:uniqueId val="{00000000-BB20-4FB2-8A29-AC63A235017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BB20-4FB2-8A29-AC63A235017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2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八幡平市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25876</v>
      </c>
      <c r="AM8" s="50"/>
      <c r="AN8" s="50"/>
      <c r="AO8" s="50"/>
      <c r="AP8" s="50"/>
      <c r="AQ8" s="50"/>
      <c r="AR8" s="50"/>
      <c r="AS8" s="50"/>
      <c r="AT8" s="45">
        <f>データ!T6</f>
        <v>862.3</v>
      </c>
      <c r="AU8" s="45"/>
      <c r="AV8" s="45"/>
      <c r="AW8" s="45"/>
      <c r="AX8" s="45"/>
      <c r="AY8" s="45"/>
      <c r="AZ8" s="45"/>
      <c r="BA8" s="45"/>
      <c r="BB8" s="45">
        <f>データ!U6</f>
        <v>30.01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33.4</v>
      </c>
      <c r="Q10" s="45"/>
      <c r="R10" s="45"/>
      <c r="S10" s="45"/>
      <c r="T10" s="45"/>
      <c r="U10" s="45"/>
      <c r="V10" s="45"/>
      <c r="W10" s="45">
        <f>データ!Q6</f>
        <v>80.25</v>
      </c>
      <c r="X10" s="45"/>
      <c r="Y10" s="45"/>
      <c r="Z10" s="45"/>
      <c r="AA10" s="45"/>
      <c r="AB10" s="45"/>
      <c r="AC10" s="45"/>
      <c r="AD10" s="50">
        <f>データ!R6</f>
        <v>2650</v>
      </c>
      <c r="AE10" s="50"/>
      <c r="AF10" s="50"/>
      <c r="AG10" s="50"/>
      <c r="AH10" s="50"/>
      <c r="AI10" s="50"/>
      <c r="AJ10" s="50"/>
      <c r="AK10" s="2"/>
      <c r="AL10" s="50">
        <f>データ!V6</f>
        <v>8543</v>
      </c>
      <c r="AM10" s="50"/>
      <c r="AN10" s="50"/>
      <c r="AO10" s="50"/>
      <c r="AP10" s="50"/>
      <c r="AQ10" s="50"/>
      <c r="AR10" s="50"/>
      <c r="AS10" s="50"/>
      <c r="AT10" s="45">
        <f>データ!W6</f>
        <v>4.17</v>
      </c>
      <c r="AU10" s="45"/>
      <c r="AV10" s="45"/>
      <c r="AW10" s="45"/>
      <c r="AX10" s="45"/>
      <c r="AY10" s="45"/>
      <c r="AZ10" s="45"/>
      <c r="BA10" s="45"/>
      <c r="BB10" s="45">
        <f>データ!X6</f>
        <v>2048.6799999999998</v>
      </c>
      <c r="BC10" s="45"/>
      <c r="BD10" s="45"/>
      <c r="BE10" s="45"/>
      <c r="BF10" s="45"/>
      <c r="BG10" s="45"/>
      <c r="BH10" s="45"/>
      <c r="BI10" s="45"/>
      <c r="BJ10" s="2"/>
      <c r="BK10" s="2"/>
      <c r="BL10" s="65" t="s">
        <v>22</v>
      </c>
      <c r="BM10" s="6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24</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25</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9" t="s">
        <v>26</v>
      </c>
      <c r="BM14" s="60"/>
      <c r="BN14" s="60"/>
      <c r="BO14" s="60"/>
      <c r="BP14" s="60"/>
      <c r="BQ14" s="60"/>
      <c r="BR14" s="60"/>
      <c r="BS14" s="60"/>
      <c r="BT14" s="60"/>
      <c r="BU14" s="60"/>
      <c r="BV14" s="60"/>
      <c r="BW14" s="60"/>
      <c r="BX14" s="60"/>
      <c r="BY14" s="60"/>
      <c r="BZ14" s="61"/>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62"/>
      <c r="BM15" s="63"/>
      <c r="BN15" s="63"/>
      <c r="BO15" s="63"/>
      <c r="BP15" s="63"/>
      <c r="BQ15" s="63"/>
      <c r="BR15" s="63"/>
      <c r="BS15" s="63"/>
      <c r="BT15" s="63"/>
      <c r="BU15" s="63"/>
      <c r="BV15" s="63"/>
      <c r="BW15" s="63"/>
      <c r="BX15" s="63"/>
      <c r="BY15" s="63"/>
      <c r="BZ15" s="64"/>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9" t="s">
        <v>27</v>
      </c>
      <c r="BM45" s="60"/>
      <c r="BN45" s="60"/>
      <c r="BO45" s="60"/>
      <c r="BP45" s="60"/>
      <c r="BQ45" s="60"/>
      <c r="BR45" s="60"/>
      <c r="BS45" s="60"/>
      <c r="BT45" s="60"/>
      <c r="BU45" s="60"/>
      <c r="BV45" s="60"/>
      <c r="BW45" s="60"/>
      <c r="BX45" s="60"/>
      <c r="BY45" s="60"/>
      <c r="BZ45" s="61"/>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2"/>
      <c r="BM46" s="63"/>
      <c r="BN46" s="63"/>
      <c r="BO46" s="63"/>
      <c r="BP46" s="63"/>
      <c r="BQ46" s="63"/>
      <c r="BR46" s="63"/>
      <c r="BS46" s="63"/>
      <c r="BT46" s="63"/>
      <c r="BU46" s="63"/>
      <c r="BV46" s="63"/>
      <c r="BW46" s="63"/>
      <c r="BX46" s="63"/>
      <c r="BY46" s="63"/>
      <c r="BZ46" s="64"/>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6" t="s">
        <v>28</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3"/>
      <c r="BM60" s="54"/>
      <c r="BN60" s="54"/>
      <c r="BO60" s="54"/>
      <c r="BP60" s="54"/>
      <c r="BQ60" s="54"/>
      <c r="BR60" s="54"/>
      <c r="BS60" s="54"/>
      <c r="BT60" s="54"/>
      <c r="BU60" s="54"/>
      <c r="BV60" s="54"/>
      <c r="BW60" s="54"/>
      <c r="BX60" s="54"/>
      <c r="BY60" s="54"/>
      <c r="BZ60" s="55"/>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9" t="s">
        <v>29</v>
      </c>
      <c r="BM64" s="60"/>
      <c r="BN64" s="60"/>
      <c r="BO64" s="60"/>
      <c r="BP64" s="60"/>
      <c r="BQ64" s="60"/>
      <c r="BR64" s="60"/>
      <c r="BS64" s="60"/>
      <c r="BT64" s="60"/>
      <c r="BU64" s="60"/>
      <c r="BV64" s="60"/>
      <c r="BW64" s="60"/>
      <c r="BX64" s="60"/>
      <c r="BY64" s="60"/>
      <c r="BZ64" s="61"/>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2"/>
      <c r="BM65" s="63"/>
      <c r="BN65" s="63"/>
      <c r="BO65" s="63"/>
      <c r="BP65" s="63"/>
      <c r="BQ65" s="63"/>
      <c r="BR65" s="63"/>
      <c r="BS65" s="63"/>
      <c r="BT65" s="63"/>
      <c r="BU65" s="63"/>
      <c r="BV65" s="63"/>
      <c r="BW65" s="63"/>
      <c r="BX65" s="63"/>
      <c r="BY65" s="63"/>
      <c r="BZ65" s="64"/>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ZgfT7nqZfx7foDNNxZBFulXry4qBVq3f8SkhwCzjShgdQL4Uoi4/WsEDVsdHwpdqCl5xH8dN1XtmZBgHvv5xdg==" saltValue="nVDcd5VnhOwHvBT3IO2P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28" t="s">
        <v>57</v>
      </c>
      <c r="B4" s="30"/>
      <c r="C4" s="30"/>
      <c r="D4" s="30"/>
      <c r="E4" s="30"/>
      <c r="F4" s="30"/>
      <c r="G4" s="30"/>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32140</v>
      </c>
      <c r="D6" s="33">
        <f t="shared" si="3"/>
        <v>47</v>
      </c>
      <c r="E6" s="33">
        <f t="shared" si="3"/>
        <v>17</v>
      </c>
      <c r="F6" s="33">
        <f t="shared" si="3"/>
        <v>5</v>
      </c>
      <c r="G6" s="33">
        <f t="shared" si="3"/>
        <v>0</v>
      </c>
      <c r="H6" s="33" t="str">
        <f t="shared" si="3"/>
        <v>岩手県　八幡平市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33.4</v>
      </c>
      <c r="Q6" s="34">
        <f t="shared" si="3"/>
        <v>80.25</v>
      </c>
      <c r="R6" s="34">
        <f t="shared" si="3"/>
        <v>2650</v>
      </c>
      <c r="S6" s="34">
        <f t="shared" si="3"/>
        <v>25876</v>
      </c>
      <c r="T6" s="34">
        <f t="shared" si="3"/>
        <v>862.3</v>
      </c>
      <c r="U6" s="34">
        <f t="shared" si="3"/>
        <v>30.01</v>
      </c>
      <c r="V6" s="34">
        <f t="shared" si="3"/>
        <v>8543</v>
      </c>
      <c r="W6" s="34">
        <f t="shared" si="3"/>
        <v>4.17</v>
      </c>
      <c r="X6" s="34">
        <f t="shared" si="3"/>
        <v>2048.6799999999998</v>
      </c>
      <c r="Y6" s="35">
        <f>IF(Y7="",NA(),Y7)</f>
        <v>43.24</v>
      </c>
      <c r="Z6" s="35">
        <f t="shared" ref="Z6:AH6" si="4">IF(Z7="",NA(),Z7)</f>
        <v>40.340000000000003</v>
      </c>
      <c r="AA6" s="35">
        <f t="shared" si="4"/>
        <v>38.24</v>
      </c>
      <c r="AB6" s="35">
        <f t="shared" si="4"/>
        <v>38.85</v>
      </c>
      <c r="AC6" s="35">
        <f t="shared" si="4"/>
        <v>36.49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3329.35</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18.47</v>
      </c>
      <c r="BR6" s="35">
        <f t="shared" ref="BR6:BZ6" si="8">IF(BR7="",NA(),BR7)</f>
        <v>18.05</v>
      </c>
      <c r="BS6" s="35">
        <f t="shared" si="8"/>
        <v>46.79</v>
      </c>
      <c r="BT6" s="35">
        <f t="shared" si="8"/>
        <v>36.72</v>
      </c>
      <c r="BU6" s="35">
        <f t="shared" si="8"/>
        <v>17.579999999999998</v>
      </c>
      <c r="BV6" s="35">
        <f t="shared" si="8"/>
        <v>50.82</v>
      </c>
      <c r="BW6" s="35">
        <f t="shared" si="8"/>
        <v>52.19</v>
      </c>
      <c r="BX6" s="35">
        <f t="shared" si="8"/>
        <v>55.32</v>
      </c>
      <c r="BY6" s="35">
        <f t="shared" si="8"/>
        <v>59.8</v>
      </c>
      <c r="BZ6" s="35">
        <f t="shared" si="8"/>
        <v>57.77</v>
      </c>
      <c r="CA6" s="34" t="str">
        <f>IF(CA7="","",IF(CA7="-","【-】","【"&amp;SUBSTITUTE(TEXT(CA7,"#,##0.00"),"-","△")&amp;"】"))</f>
        <v>【59.51】</v>
      </c>
      <c r="CB6" s="35">
        <f>IF(CB7="",NA(),CB7)</f>
        <v>852.9</v>
      </c>
      <c r="CC6" s="35">
        <f t="shared" ref="CC6:CK6" si="9">IF(CC7="",NA(),CC7)</f>
        <v>877.01</v>
      </c>
      <c r="CD6" s="35">
        <f t="shared" si="9"/>
        <v>340.36</v>
      </c>
      <c r="CE6" s="35">
        <f t="shared" si="9"/>
        <v>438.03</v>
      </c>
      <c r="CF6" s="35">
        <f t="shared" si="9"/>
        <v>970.1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37.979999999999997</v>
      </c>
      <c r="CN6" s="35">
        <f t="shared" ref="CN6:CV6" si="10">IF(CN7="",NA(),CN7)</f>
        <v>38.83</v>
      </c>
      <c r="CO6" s="35">
        <f t="shared" si="10"/>
        <v>40.14</v>
      </c>
      <c r="CP6" s="35">
        <f t="shared" si="10"/>
        <v>34.72</v>
      </c>
      <c r="CQ6" s="35">
        <f t="shared" si="10"/>
        <v>39.630000000000003</v>
      </c>
      <c r="CR6" s="35">
        <f t="shared" si="10"/>
        <v>53.24</v>
      </c>
      <c r="CS6" s="35">
        <f t="shared" si="10"/>
        <v>52.31</v>
      </c>
      <c r="CT6" s="35">
        <f t="shared" si="10"/>
        <v>60.65</v>
      </c>
      <c r="CU6" s="35">
        <f t="shared" si="10"/>
        <v>51.75</v>
      </c>
      <c r="CV6" s="35">
        <f t="shared" si="10"/>
        <v>50.68</v>
      </c>
      <c r="CW6" s="34" t="str">
        <f>IF(CW7="","",IF(CW7="-","【-】","【"&amp;SUBSTITUTE(TEXT(CW7,"#,##0.00"),"-","△")&amp;"】"))</f>
        <v>【52.23】</v>
      </c>
      <c r="CX6" s="35">
        <f>IF(CX7="",NA(),CX7)</f>
        <v>61.36</v>
      </c>
      <c r="CY6" s="35">
        <f t="shared" ref="CY6:DG6" si="11">IF(CY7="",NA(),CY7)</f>
        <v>66.44</v>
      </c>
      <c r="CZ6" s="35">
        <f t="shared" si="11"/>
        <v>66.64</v>
      </c>
      <c r="DA6" s="35">
        <f t="shared" si="11"/>
        <v>69.42</v>
      </c>
      <c r="DB6" s="35">
        <f t="shared" si="11"/>
        <v>69.19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32140</v>
      </c>
      <c r="D7" s="37">
        <v>47</v>
      </c>
      <c r="E7" s="37">
        <v>17</v>
      </c>
      <c r="F7" s="37">
        <v>5</v>
      </c>
      <c r="G7" s="37">
        <v>0</v>
      </c>
      <c r="H7" s="37" t="s">
        <v>98</v>
      </c>
      <c r="I7" s="37" t="s">
        <v>99</v>
      </c>
      <c r="J7" s="37" t="s">
        <v>100</v>
      </c>
      <c r="K7" s="37" t="s">
        <v>101</v>
      </c>
      <c r="L7" s="37" t="s">
        <v>102</v>
      </c>
      <c r="M7" s="37" t="s">
        <v>103</v>
      </c>
      <c r="N7" s="38" t="s">
        <v>104</v>
      </c>
      <c r="O7" s="38" t="s">
        <v>105</v>
      </c>
      <c r="P7" s="38">
        <v>33.4</v>
      </c>
      <c r="Q7" s="38">
        <v>80.25</v>
      </c>
      <c r="R7" s="38">
        <v>2650</v>
      </c>
      <c r="S7" s="38">
        <v>25876</v>
      </c>
      <c r="T7" s="38">
        <v>862.3</v>
      </c>
      <c r="U7" s="38">
        <v>30.01</v>
      </c>
      <c r="V7" s="38">
        <v>8543</v>
      </c>
      <c r="W7" s="38">
        <v>4.17</v>
      </c>
      <c r="X7" s="38">
        <v>2048.6799999999998</v>
      </c>
      <c r="Y7" s="38">
        <v>43.24</v>
      </c>
      <c r="Z7" s="38">
        <v>40.340000000000003</v>
      </c>
      <c r="AA7" s="38">
        <v>38.24</v>
      </c>
      <c r="AB7" s="38">
        <v>38.85</v>
      </c>
      <c r="AC7" s="38">
        <v>36.49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3329.35</v>
      </c>
      <c r="BG7" s="38">
        <v>0</v>
      </c>
      <c r="BH7" s="38">
        <v>0</v>
      </c>
      <c r="BI7" s="38">
        <v>0</v>
      </c>
      <c r="BJ7" s="38">
        <v>0</v>
      </c>
      <c r="BK7" s="38">
        <v>1044.8</v>
      </c>
      <c r="BL7" s="38">
        <v>1081.8</v>
      </c>
      <c r="BM7" s="38">
        <v>974.93</v>
      </c>
      <c r="BN7" s="38">
        <v>855.8</v>
      </c>
      <c r="BO7" s="38">
        <v>789.46</v>
      </c>
      <c r="BP7" s="38">
        <v>747.76</v>
      </c>
      <c r="BQ7" s="38">
        <v>18.47</v>
      </c>
      <c r="BR7" s="38">
        <v>18.05</v>
      </c>
      <c r="BS7" s="38">
        <v>46.79</v>
      </c>
      <c r="BT7" s="38">
        <v>36.72</v>
      </c>
      <c r="BU7" s="38">
        <v>17.579999999999998</v>
      </c>
      <c r="BV7" s="38">
        <v>50.82</v>
      </c>
      <c r="BW7" s="38">
        <v>52.19</v>
      </c>
      <c r="BX7" s="38">
        <v>55.32</v>
      </c>
      <c r="BY7" s="38">
        <v>59.8</v>
      </c>
      <c r="BZ7" s="38">
        <v>57.77</v>
      </c>
      <c r="CA7" s="38">
        <v>59.51</v>
      </c>
      <c r="CB7" s="38">
        <v>852.9</v>
      </c>
      <c r="CC7" s="38">
        <v>877.01</v>
      </c>
      <c r="CD7" s="38">
        <v>340.36</v>
      </c>
      <c r="CE7" s="38">
        <v>438.03</v>
      </c>
      <c r="CF7" s="38">
        <v>970.1</v>
      </c>
      <c r="CG7" s="38">
        <v>300.52</v>
      </c>
      <c r="CH7" s="38">
        <v>296.14</v>
      </c>
      <c r="CI7" s="38">
        <v>283.17</v>
      </c>
      <c r="CJ7" s="38">
        <v>263.76</v>
      </c>
      <c r="CK7" s="38">
        <v>274.35000000000002</v>
      </c>
      <c r="CL7" s="38">
        <v>261.45999999999998</v>
      </c>
      <c r="CM7" s="38">
        <v>37.979999999999997</v>
      </c>
      <c r="CN7" s="38">
        <v>38.83</v>
      </c>
      <c r="CO7" s="38">
        <v>40.14</v>
      </c>
      <c r="CP7" s="38">
        <v>34.72</v>
      </c>
      <c r="CQ7" s="38">
        <v>39.630000000000003</v>
      </c>
      <c r="CR7" s="38">
        <v>53.24</v>
      </c>
      <c r="CS7" s="38">
        <v>52.31</v>
      </c>
      <c r="CT7" s="38">
        <v>60.65</v>
      </c>
      <c r="CU7" s="38">
        <v>51.75</v>
      </c>
      <c r="CV7" s="38">
        <v>50.68</v>
      </c>
      <c r="CW7" s="38">
        <v>52.23</v>
      </c>
      <c r="CX7" s="38">
        <v>61.36</v>
      </c>
      <c r="CY7" s="38">
        <v>66.44</v>
      </c>
      <c r="CZ7" s="38">
        <v>66.64</v>
      </c>
      <c r="DA7" s="38">
        <v>69.42</v>
      </c>
      <c r="DB7" s="38">
        <v>69.19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hachimantaishi</cp:lastModifiedBy>
  <cp:lastPrinted>2020-01-29T06:56:55Z</cp:lastPrinted>
  <dcterms:created xsi:type="dcterms:W3CDTF">2019-12-05T05:16:01Z</dcterms:created>
  <dcterms:modified xsi:type="dcterms:W3CDTF">2020-01-29T07:33:54Z</dcterms:modified>
  <cp:category/>
</cp:coreProperties>
</file>