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BRa27029IFlZuR4afteH/sjL7o2x4R6yeUeHkPhj2vsCWd3gVMXrJPaX4RteMvlvgwGW1CQbGG++QqjWpwOcw==" workbookSaltValue="3y9flH2ZnKfw22+PICf/+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<sst xmlns="http://schemas.openxmlformats.org/spreadsheetml/2006/main" count="228" uniqueCount="116">
  <si>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</si>
  <si>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</si>
  <si>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</si>
  <si>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</si>
  <si>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</si>
  <si>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</si>
  <si>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</si>
  <si>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</si>
  <si>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</si>
  <si>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</si>
  <si>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</si>
  <si>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</si>
  <si>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</si>
  <si>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</si>
  <si>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</si>
  <si>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</si>
  <si>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</si>
  <si>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</si>
  <si>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</si>
  <si>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</si>
  <si>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</si>
  <si>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</si>
  <si>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</si>
  <si>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</si>
  <si>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</si>
  <si>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</si>
  <si>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</si>
  <si>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</si>
  <si>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</si>
  <si>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</si>
  <si>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</si>
  <si>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</si>
  <si>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</si>
  <si>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</si>
  <si>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</si>
  <si>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</si>
  <si>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</si>
  <si>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</si>
  <si>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</si>
  <si>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</si>
  <si>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</si>
  <si>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</si>
  <si>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</si>
  <si>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</si>
  <si>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</si>
  <si>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</si>
  <si>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</si>
  <si>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</si>
  <si>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</si>
  <si>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</si>
  <si>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</si>
  <si>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</si>
  <si>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</si>
  <si>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</si>
  <si>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</si>
  <si>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</si>
  <si>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</si>
  <si>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</si>
  <si>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</si>
  <si>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</si>
  <si>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</si>
  <si>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</si>
  <si>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</si>
  <si>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</si>
  <si>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</si>
  <si>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</si>
  <si>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</si>
  <si>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</si>
  <si>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</si>
  <si>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</si>
  <si>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</si>
  <si>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</si>
  <si>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</si>
  <si>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</si>
  <si>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</si>
  <si>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</si>
  <si>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</si>
  <si>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</si>
  <si>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</si>
  <si>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</si>
  <si>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</si>
  <si>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</si>
  <si>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</si>
  <si>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</si>
  <si>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</si>
  <si>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</si>
  <si>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</si>
  <si>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</si>
  <si>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</si>
  <si>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</si>
  <si>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</si>
  <si>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</si>
  <si>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</si>
  <si>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</si>
  <si>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</si>
  <si>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</si>
  <si>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</si>
  <si>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</si>
  <si>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</si>
  <si>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</si>
  <si>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</si>
  <si>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</si>
  <si>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</si>
  <si>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</si>
  <si>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</si>
  <si>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</si>
  <si>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</si>
  <si>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</si>
  <si>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</si>
  <si>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</si>
  <si>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</si>
  <si>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</si>
  <si>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</si>
  <si>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供用開始から12年が経過しており、現在においては管きょの更新が必要な段階ではない。③管きょ改善率も０％となっている。
　しかし、平成30年度には処理場の消耗部材の修繕が出始めた。今後において、修繕費は更に増加することが見込まれる。更新時期を迎える管きょや、消耗部材の修繕への備えとして、アセットマネジメント（施設更新計画）の策定などを行い、計画的な更新が進められる体制を構築する必要がある。
</t>
    <rPh sb="1" eb="3">
      <t>キョウヨウ</t>
    </rPh>
    <rPh sb="3" eb="5">
      <t>カイシ</t>
    </rPh>
    <rPh sb="9" eb="10">
      <t>ネン</t>
    </rPh>
    <rPh sb="11" eb="13">
      <t>ケイカ</t>
    </rPh>
    <rPh sb="18" eb="20">
      <t>ゲンザイ</t>
    </rPh>
    <rPh sb="29" eb="31">
      <t>コウシン</t>
    </rPh>
    <rPh sb="32" eb="34">
      <t>ヒツヨウ</t>
    </rPh>
    <rPh sb="35" eb="37">
      <t>ダンカイ</t>
    </rPh>
    <rPh sb="46" eb="48">
      <t>カイゼン</t>
    </rPh>
    <rPh sb="48" eb="49">
      <t>リツ</t>
    </rPh>
    <rPh sb="65" eb="67">
      <t>ヘイセイ</t>
    </rPh>
    <rPh sb="69" eb="70">
      <t>ネン</t>
    </rPh>
    <rPh sb="70" eb="71">
      <t>ド</t>
    </rPh>
    <rPh sb="73" eb="75">
      <t>ショリ</t>
    </rPh>
    <rPh sb="75" eb="76">
      <t>ジョウ</t>
    </rPh>
    <rPh sb="77" eb="79">
      <t>ショウモウ</t>
    </rPh>
    <rPh sb="79" eb="81">
      <t>ブザイ</t>
    </rPh>
    <rPh sb="82" eb="84">
      <t>シュウゼン</t>
    </rPh>
    <rPh sb="85" eb="87">
      <t>デハジ</t>
    </rPh>
    <rPh sb="90" eb="92">
      <t>コンゴ</t>
    </rPh>
    <rPh sb="97" eb="99">
      <t>シュウゼン</t>
    </rPh>
    <rPh sb="99" eb="100">
      <t>ヒ</t>
    </rPh>
    <rPh sb="101" eb="102">
      <t>サラ</t>
    </rPh>
    <rPh sb="103" eb="105">
      <t>ゾウカ</t>
    </rPh>
    <rPh sb="110" eb="112">
      <t>ミコ</t>
    </rPh>
    <rPh sb="116" eb="118">
      <t>コウシン</t>
    </rPh>
    <rPh sb="118" eb="120">
      <t>ジキ</t>
    </rPh>
    <rPh sb="121" eb="122">
      <t>ムカ</t>
    </rPh>
    <rPh sb="129" eb="131">
      <t>ショウモウ</t>
    </rPh>
    <rPh sb="131" eb="133">
      <t>ブザイ</t>
    </rPh>
    <rPh sb="134" eb="136">
      <t>シュウゼン</t>
    </rPh>
    <rPh sb="138" eb="139">
      <t>ソナ</t>
    </rPh>
    <rPh sb="163" eb="165">
      <t>サクテイ</t>
    </rPh>
    <rPh sb="168" eb="169">
      <t>オコナ</t>
    </rPh>
    <rPh sb="171" eb="174">
      <t>ケイカクテキ</t>
    </rPh>
    <rPh sb="175" eb="177">
      <t>コウシン</t>
    </rPh>
    <rPh sb="178" eb="179">
      <t>スス</t>
    </rPh>
    <rPh sb="183" eb="185">
      <t>タイセイ</t>
    </rPh>
    <rPh sb="186" eb="188">
      <t>コウチク</t>
    </rPh>
    <rPh sb="190" eb="192">
      <t>ヒツヨウ</t>
    </rPh>
    <phoneticPr fontId="4"/>
  </si>
  <si>
    <t>　④企業債残高対事業規模比率については、一般会計で企業債償還金を負担していることから当該団体値は表れていない。概成していることから、企業債残高は年々減少し続けている。
　令和２年度の地方公営企業法適用後には、健全経営と事業推進のバランスを念頭に置くことが求められることから、従来行ってきた様々な方策を再検討する必要がある。依然として、使用料収入の低さが事業経営に影響を及ぼしている。適正な使用料及び一般会計繰入金のあり方について早急に検討する。
　今後においては、１及び２で示した内容について、確実に進めていくことが必要である。</t>
    <rPh sb="55" eb="57">
      <t>ガイセイ</t>
    </rPh>
    <rPh sb="66" eb="68">
      <t>キギョウ</t>
    </rPh>
    <rPh sb="68" eb="69">
      <t>サイ</t>
    </rPh>
    <rPh sb="69" eb="71">
      <t>ザンダカ</t>
    </rPh>
    <rPh sb="72" eb="74">
      <t>ネンネン</t>
    </rPh>
    <rPh sb="74" eb="76">
      <t>ゲンショウ</t>
    </rPh>
    <rPh sb="77" eb="78">
      <t>ツヅ</t>
    </rPh>
    <rPh sb="85" eb="87">
      <t>レイワ</t>
    </rPh>
    <rPh sb="88" eb="89">
      <t>ネン</t>
    </rPh>
    <rPh sb="89" eb="90">
      <t>ド</t>
    </rPh>
    <rPh sb="91" eb="93">
      <t>チホウ</t>
    </rPh>
    <rPh sb="93" eb="95">
      <t>コウエイ</t>
    </rPh>
    <rPh sb="95" eb="97">
      <t>キギョウ</t>
    </rPh>
    <rPh sb="97" eb="98">
      <t>ホウ</t>
    </rPh>
    <rPh sb="98" eb="100">
      <t>テキヨウ</t>
    </rPh>
    <rPh sb="100" eb="101">
      <t>ゴ</t>
    </rPh>
    <rPh sb="104" eb="106">
      <t>ケンゼン</t>
    </rPh>
    <rPh sb="106" eb="108">
      <t>ケイエイ</t>
    </rPh>
    <rPh sb="109" eb="111">
      <t>ジギョウ</t>
    </rPh>
    <rPh sb="111" eb="113">
      <t>スイシン</t>
    </rPh>
    <rPh sb="119" eb="121">
      <t>ネントウ</t>
    </rPh>
    <rPh sb="122" eb="123">
      <t>オ</t>
    </rPh>
    <rPh sb="127" eb="128">
      <t>モト</t>
    </rPh>
    <rPh sb="137" eb="139">
      <t>ジュウライ</t>
    </rPh>
    <rPh sb="139" eb="140">
      <t>オコナ</t>
    </rPh>
    <rPh sb="144" eb="146">
      <t>サマザマ</t>
    </rPh>
    <rPh sb="147" eb="149">
      <t>ホウサク</t>
    </rPh>
    <rPh sb="155" eb="157">
      <t>ヒツヨウ</t>
    </rPh>
    <rPh sb="197" eb="198">
      <t>オヨ</t>
    </rPh>
    <rPh sb="199" eb="201">
      <t>イッパン</t>
    </rPh>
    <rPh sb="201" eb="203">
      <t>カイケイ</t>
    </rPh>
    <rPh sb="203" eb="205">
      <t>クリイレ</t>
    </rPh>
    <rPh sb="205" eb="206">
      <t>キン</t>
    </rPh>
    <rPh sb="209" eb="210">
      <t>カタ</t>
    </rPh>
    <rPh sb="214" eb="216">
      <t>ソウキュウ</t>
    </rPh>
    <rPh sb="224" eb="226">
      <t>コンゴ</t>
    </rPh>
    <rPh sb="233" eb="234">
      <t>オヨ</t>
    </rPh>
    <rPh sb="237" eb="238">
      <t>シメ</t>
    </rPh>
    <rPh sb="240" eb="242">
      <t>ナイヨウ</t>
    </rPh>
    <rPh sb="247" eb="249">
      <t>カクジツ</t>
    </rPh>
    <rPh sb="250" eb="251">
      <t>スス</t>
    </rPh>
    <rPh sb="258" eb="260">
      <t>ヒツヨウ</t>
    </rPh>
    <phoneticPr fontId="4"/>
  </si>
  <si>
    <t>　特定環境保全公共下水道事業については概成している。
　平成30年度は前年度と比較して、使用料収入及び汚水処理費用とも増加した。①収益的収支比率及び⑤経費回収率は依然として低水準にある。使用料収入のみでは経費を賄えず、一般会計繰入金に依存している状態が続いている。
　ここ５年間の推移を見ると、⑦施設利用率はほぼ横ばいであり、⑧水洗化率は僅かながらであるが増加傾向にある。しかし、本事業の処理区域は、市内でも人口減少が進んでいる地区であることから、今後における安定経営の検討が急務である。
　特定環境保全公共下水道事業は、令和２年度から地方公営企業法を適用することで準備を進めている。安定経営を継続していくため、令和２年度以降には地方公営企業法適用後の財政シミュレーションを行いながら、適正水準による使用料収入の確保、管理手法の見直し等による汚水処理費の抑制を検討する。経営戦略（改訂版）を策定した後早い段階で、検討結果を実行していく必要がある。</t>
    <rPh sb="7" eb="9">
      <t>コウキョウ</t>
    </rPh>
    <rPh sb="9" eb="12">
      <t>ゲスイドウ</t>
    </rPh>
    <rPh sb="12" eb="14">
      <t>ジギョウ</t>
    </rPh>
    <rPh sb="19" eb="21">
      <t>ガイセイ</t>
    </rPh>
    <rPh sb="28" eb="30">
      <t>ヘイセイ</t>
    </rPh>
    <rPh sb="32" eb="34">
      <t>ネンド</t>
    </rPh>
    <rPh sb="35" eb="38">
      <t>ゼンネンド</t>
    </rPh>
    <rPh sb="39" eb="41">
      <t>ヒカク</t>
    </rPh>
    <rPh sb="44" eb="46">
      <t>シヨウ</t>
    </rPh>
    <rPh sb="46" eb="47">
      <t>リョウ</t>
    </rPh>
    <rPh sb="47" eb="49">
      <t>シュウニュウ</t>
    </rPh>
    <rPh sb="49" eb="50">
      <t>オヨ</t>
    </rPh>
    <rPh sb="51" eb="53">
      <t>オスイ</t>
    </rPh>
    <rPh sb="53" eb="55">
      <t>ショリ</t>
    </rPh>
    <rPh sb="55" eb="57">
      <t>ヒヨウ</t>
    </rPh>
    <rPh sb="59" eb="61">
      <t>ゾウカ</t>
    </rPh>
    <rPh sb="65" eb="68">
      <t>シュウエキテキ</t>
    </rPh>
    <rPh sb="68" eb="70">
      <t>シュウシ</t>
    </rPh>
    <rPh sb="70" eb="72">
      <t>ヒリツ</t>
    </rPh>
    <rPh sb="72" eb="73">
      <t>オヨ</t>
    </rPh>
    <rPh sb="75" eb="77">
      <t>ケイヒ</t>
    </rPh>
    <rPh sb="77" eb="79">
      <t>カイシュウ</t>
    </rPh>
    <rPh sb="79" eb="80">
      <t>リツ</t>
    </rPh>
    <rPh sb="81" eb="83">
      <t>イゼン</t>
    </rPh>
    <rPh sb="86" eb="87">
      <t>ヒク</t>
    </rPh>
    <rPh sb="87" eb="89">
      <t>スイジュン</t>
    </rPh>
    <rPh sb="93" eb="95">
      <t>シヨウ</t>
    </rPh>
    <rPh sb="95" eb="96">
      <t>リョウ</t>
    </rPh>
    <rPh sb="96" eb="98">
      <t>シュウニュウ</t>
    </rPh>
    <rPh sb="102" eb="104">
      <t>ケイヒ</t>
    </rPh>
    <rPh sb="105" eb="106">
      <t>マカナ</t>
    </rPh>
    <rPh sb="109" eb="111">
      <t>イッパン</t>
    </rPh>
    <rPh sb="111" eb="113">
      <t>カイケイ</t>
    </rPh>
    <rPh sb="113" eb="115">
      <t>クリイレ</t>
    </rPh>
    <rPh sb="115" eb="116">
      <t>キン</t>
    </rPh>
    <rPh sb="117" eb="119">
      <t>イゾン</t>
    </rPh>
    <rPh sb="123" eb="125">
      <t>ジョウタイ</t>
    </rPh>
    <rPh sb="126" eb="127">
      <t>ツヅ</t>
    </rPh>
    <rPh sb="137" eb="138">
      <t>ネン</t>
    </rPh>
    <rPh sb="138" eb="139">
      <t>カン</t>
    </rPh>
    <rPh sb="140" eb="142">
      <t>スイイ</t>
    </rPh>
    <rPh sb="143" eb="144">
      <t>ミ</t>
    </rPh>
    <rPh sb="148" eb="150">
      <t>シセツ</t>
    </rPh>
    <rPh sb="150" eb="152">
      <t>リヨウ</t>
    </rPh>
    <rPh sb="152" eb="153">
      <t>リツ</t>
    </rPh>
    <rPh sb="156" eb="157">
      <t>ヨコ</t>
    </rPh>
    <rPh sb="164" eb="167">
      <t>スイセンカ</t>
    </rPh>
    <rPh sb="167" eb="168">
      <t>リツ</t>
    </rPh>
    <rPh sb="169" eb="170">
      <t>ワズ</t>
    </rPh>
    <rPh sb="178" eb="180">
      <t>ゾウカ</t>
    </rPh>
    <rPh sb="180" eb="182">
      <t>ケイコウ</t>
    </rPh>
    <rPh sb="190" eb="191">
      <t>ホン</t>
    </rPh>
    <rPh sb="191" eb="193">
      <t>ジギョウ</t>
    </rPh>
    <rPh sb="194" eb="196">
      <t>ショリ</t>
    </rPh>
    <rPh sb="196" eb="198">
      <t>クイキ</t>
    </rPh>
    <rPh sb="204" eb="206">
      <t>ジンコウ</t>
    </rPh>
    <rPh sb="206" eb="208">
      <t>ゲンショウ</t>
    </rPh>
    <rPh sb="209" eb="210">
      <t>スス</t>
    </rPh>
    <rPh sb="214" eb="216">
      <t>チク</t>
    </rPh>
    <rPh sb="224" eb="226">
      <t>コンゴ</t>
    </rPh>
    <rPh sb="230" eb="232">
      <t>アンテイ</t>
    </rPh>
    <rPh sb="232" eb="234">
      <t>ケイエイ</t>
    </rPh>
    <rPh sb="235" eb="237">
      <t>ケントウ</t>
    </rPh>
    <rPh sb="238" eb="240">
      <t>キュウム</t>
    </rPh>
    <rPh sb="252" eb="259">
      <t>コウキョウゲスイドウジギョウ</t>
    </rPh>
    <rPh sb="261" eb="263">
      <t>レイワ</t>
    </rPh>
    <rPh sb="264" eb="266">
      <t>ネンド</t>
    </rPh>
    <rPh sb="268" eb="270">
      <t>チホウ</t>
    </rPh>
    <rPh sb="270" eb="272">
      <t>コウエイ</t>
    </rPh>
    <rPh sb="272" eb="274">
      <t>キギョウ</t>
    </rPh>
    <rPh sb="274" eb="275">
      <t>ホウ</t>
    </rPh>
    <rPh sb="276" eb="278">
      <t>テキヨウ</t>
    </rPh>
    <rPh sb="283" eb="285">
      <t>ジュンビ</t>
    </rPh>
    <rPh sb="286" eb="287">
      <t>スス</t>
    </rPh>
    <rPh sb="292" eb="294">
      <t>アンテイ</t>
    </rPh>
    <rPh sb="294" eb="296">
      <t>ケイエイ</t>
    </rPh>
    <rPh sb="297" eb="299">
      <t>ケイゾク</t>
    </rPh>
    <rPh sb="306" eb="308">
      <t>レイワ</t>
    </rPh>
    <rPh sb="309" eb="310">
      <t>ネン</t>
    </rPh>
    <rPh sb="310" eb="311">
      <t>ド</t>
    </rPh>
    <rPh sb="311" eb="313">
      <t>イコウ</t>
    </rPh>
    <rPh sb="315" eb="322">
      <t>チホウコウエイキギョウホウ</t>
    </rPh>
    <rPh sb="326" eb="328">
      <t>ザイセイ</t>
    </rPh>
    <rPh sb="337" eb="338">
      <t>オコナ</t>
    </rPh>
    <rPh sb="343" eb="345">
      <t>テキセイ</t>
    </rPh>
    <rPh sb="345" eb="347">
      <t>スイジュン</t>
    </rPh>
    <rPh sb="350" eb="352">
      <t>シヨウ</t>
    </rPh>
    <rPh sb="352" eb="353">
      <t>リョウ</t>
    </rPh>
    <rPh sb="353" eb="355">
      <t>シュウニュウ</t>
    </rPh>
    <rPh sb="356" eb="358">
      <t>カクホ</t>
    </rPh>
    <rPh sb="359" eb="361">
      <t>カンリ</t>
    </rPh>
    <rPh sb="361" eb="363">
      <t>シュホウ</t>
    </rPh>
    <rPh sb="364" eb="366">
      <t>ミナオ</t>
    </rPh>
    <rPh sb="367" eb="368">
      <t>トウ</t>
    </rPh>
    <rPh sb="371" eb="373">
      <t>オスイ</t>
    </rPh>
    <rPh sb="373" eb="375">
      <t>ショリ</t>
    </rPh>
    <rPh sb="375" eb="376">
      <t>ヒ</t>
    </rPh>
    <rPh sb="377" eb="379">
      <t>ヨクセイ</t>
    </rPh>
    <rPh sb="380" eb="382">
      <t>ケントウ</t>
    </rPh>
    <rPh sb="390" eb="393">
      <t>カイテイバン</t>
    </rPh>
    <rPh sb="399" eb="400">
      <t>アト</t>
    </rPh>
    <rPh sb="400" eb="401">
      <t>ハヤ</t>
    </rPh>
    <rPh sb="402" eb="404">
      <t>ダンカイ</t>
    </rPh>
    <rPh sb="406" eb="408">
      <t>ケントウ</t>
    </rPh>
    <rPh sb="408" eb="410">
      <t>ケッカ</t>
    </rPh>
    <rPh sb="411" eb="413">
      <t>ジッコウ</t>
    </rPh>
    <rPh sb="417" eb="4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</si>
</sst>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46-48B8-A9C5-B79505A07723}"/>
            </c:ext>
          </c:extLst>
        </c:ser>
        <c:dLbls>
          <c:showLegendKey val="0"/>
          <c:showVal val="0"/>
          <c:showCatName val="0"/>
          <c:showSerName val="0"/>
          <c:showPercent val="0"/>
          <c:showBubbleSize val="0"/>
        </c:dLbls>
        <c:gapWidth val="150"/>
        <c:axId val="194472576"/>
        <c:axId val="1944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3B46-48B8-A9C5-B79505A07723}"/>
            </c:ext>
          </c:extLst>
        </c:ser>
        <c:dLbls>
          <c:showLegendKey val="0"/>
          <c:showVal val="0"/>
          <c:showCatName val="0"/>
          <c:showSerName val="0"/>
          <c:showPercent val="0"/>
          <c:showBubbleSize val="0"/>
        </c:dLbls>
        <c:marker val="1"/>
        <c:smooth val="0"/>
        <c:axId val="194472576"/>
        <c:axId val="194499328"/>
      </c:lineChart>
      <c:dateAx>
        <c:axId val="194472576"/>
        <c:scaling>
          <c:orientation val="minMax"/>
        </c:scaling>
        <c:delete val="1"/>
        <c:axPos val="b"/>
        <c:numFmt formatCode="ge" sourceLinked="1"/>
        <c:majorTickMark val="none"/>
        <c:minorTickMark val="none"/>
        <c:tickLblPos val="none"/>
        <c:crossAx val="194499328"/>
        <c:crosses val="autoZero"/>
        <c:auto val="1"/>
        <c:lblOffset val="100"/>
        <c:baseTimeUnit val="years"/>
      </c:dateAx>
      <c:valAx>
        <c:axId val="1944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30.14</c:v>
                </c:pt>
                <c:pt idx="1">
                  <c:v>31.43</c:v>
                </c:pt>
                <c:pt idx="2">
                  <c:v>31.29</c:v>
                </c:pt>
                <c:pt idx="3">
                  <c:v>33.29</c:v>
                </c:pt>
                <c:pt idx="4">
                  <c:v>32.14</c:v>
                </c:pt>
              </c:numCache>
            </c:numRef>
          </c:val>
          <c:extLst xmlns:c16r2="http://schemas.microsoft.com/office/drawing/2015/06/chart">
            <c:ext xmlns:c16="http://schemas.microsoft.com/office/drawing/2014/chart" uri="{C3380CC4-5D6E-409C-BE32-E72D297353CC}">
              <c16:uniqueId val="{00000000-ADB9-44F2-A28B-6E2C5E1FB848}"/>
            </c:ext>
          </c:extLst>
        </c:ser>
        <c:dLbls>
          <c:showLegendKey val="0"/>
          <c:showVal val="0"/>
          <c:showCatName val="0"/>
          <c:showSerName val="0"/>
          <c:showPercent val="0"/>
          <c:showBubbleSize val="0"/>
        </c:dLbls>
        <c:gapWidth val="150"/>
        <c:axId val="218217088"/>
        <c:axId val="2182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ADB9-44F2-A28B-6E2C5E1FB848}"/>
            </c:ext>
          </c:extLst>
        </c:ser>
        <c:dLbls>
          <c:showLegendKey val="0"/>
          <c:showVal val="0"/>
          <c:showCatName val="0"/>
          <c:showSerName val="0"/>
          <c:showPercent val="0"/>
          <c:showBubbleSize val="0"/>
        </c:dLbls>
        <c:marker val="1"/>
        <c:smooth val="0"/>
        <c:axId val="218217088"/>
        <c:axId val="218243840"/>
      </c:lineChart>
      <c:dateAx>
        <c:axId val="218217088"/>
        <c:scaling>
          <c:orientation val="minMax"/>
        </c:scaling>
        <c:delete val="1"/>
        <c:axPos val="b"/>
        <c:numFmt formatCode="ge" sourceLinked="1"/>
        <c:majorTickMark val="none"/>
        <c:minorTickMark val="none"/>
        <c:tickLblPos val="none"/>
        <c:crossAx val="218243840"/>
        <c:crosses val="autoZero"/>
        <c:auto val="1"/>
        <c:lblOffset val="100"/>
        <c:baseTimeUnit val="years"/>
      </c:dateAx>
      <c:valAx>
        <c:axId val="2182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82.59</c:v>
                </c:pt>
                <c:pt idx="1">
                  <c:v>70.400000000000006</c:v>
                </c:pt>
                <c:pt idx="2">
                  <c:v>78.180000000000007</c:v>
                </c:pt>
                <c:pt idx="3">
                  <c:v>79.739999999999995</c:v>
                </c:pt>
                <c:pt idx="4">
                  <c:v>81.3</c:v>
                </c:pt>
              </c:numCache>
            </c:numRef>
          </c:val>
          <c:extLst xmlns:c16r2="http://schemas.microsoft.com/office/drawing/2015/06/chart">
            <c:ext xmlns:c16="http://schemas.microsoft.com/office/drawing/2014/chart" uri="{C3380CC4-5D6E-409C-BE32-E72D297353CC}">
              <c16:uniqueId val="{00000000-34A5-45FF-A068-079BEA10AEF6}"/>
            </c:ext>
          </c:extLst>
        </c:ser>
        <c:dLbls>
          <c:showLegendKey val="0"/>
          <c:showVal val="0"/>
          <c:showCatName val="0"/>
          <c:showSerName val="0"/>
          <c:showPercent val="0"/>
          <c:showBubbleSize val="0"/>
        </c:dLbls>
        <c:gapWidth val="150"/>
        <c:axId val="218270720"/>
        <c:axId val="2182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34A5-45FF-A068-079BEA10AEF6}"/>
            </c:ext>
          </c:extLst>
        </c:ser>
        <c:dLbls>
          <c:showLegendKey val="0"/>
          <c:showVal val="0"/>
          <c:showCatName val="0"/>
          <c:showSerName val="0"/>
          <c:showPercent val="0"/>
          <c:showBubbleSize val="0"/>
        </c:dLbls>
        <c:marker val="1"/>
        <c:smooth val="0"/>
        <c:axId val="218270720"/>
        <c:axId val="218276992"/>
      </c:lineChart>
      <c:dateAx>
        <c:axId val="218270720"/>
        <c:scaling>
          <c:orientation val="minMax"/>
        </c:scaling>
        <c:delete val="1"/>
        <c:axPos val="b"/>
        <c:numFmt formatCode="ge" sourceLinked="1"/>
        <c:majorTickMark val="none"/>
        <c:minorTickMark val="none"/>
        <c:tickLblPos val="none"/>
        <c:crossAx val="218276992"/>
        <c:crosses val="autoZero"/>
        <c:auto val="1"/>
        <c:lblOffset val="100"/>
        <c:baseTimeUnit val="years"/>
      </c:dateAx>
      <c:valAx>
        <c:axId val="2182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42.07</c:v>
                </c:pt>
                <c:pt idx="1">
                  <c:v>35.83</c:v>
                </c:pt>
                <c:pt idx="2">
                  <c:v>36.020000000000003</c:v>
                </c:pt>
                <c:pt idx="3">
                  <c:v>36.89</c:v>
                </c:pt>
                <c:pt idx="4">
                  <c:v>44.31</c:v>
                </c:pt>
              </c:numCache>
            </c:numRef>
          </c:val>
          <c:extLst xmlns:c16r2="http://schemas.microsoft.com/office/drawing/2015/06/chart">
            <c:ext xmlns:c16="http://schemas.microsoft.com/office/drawing/2014/chart" uri="{C3380CC4-5D6E-409C-BE32-E72D297353CC}">
              <c16:uniqueId val="{00000000-D3E0-4401-BDFF-D97DB38C51E1}"/>
            </c:ext>
          </c:extLst>
        </c:ser>
        <c:dLbls>
          <c:showLegendKey val="0"/>
          <c:showVal val="0"/>
          <c:showCatName val="0"/>
          <c:showSerName val="0"/>
          <c:showPercent val="0"/>
          <c:showBubbleSize val="0"/>
        </c:dLbls>
        <c:gapWidth val="150"/>
        <c:axId val="217783296"/>
        <c:axId val="2177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E0-4401-BDFF-D97DB38C51E1}"/>
            </c:ext>
          </c:extLst>
        </c:ser>
        <c:dLbls>
          <c:showLegendKey val="0"/>
          <c:showVal val="0"/>
          <c:showCatName val="0"/>
          <c:showSerName val="0"/>
          <c:showPercent val="0"/>
          <c:showBubbleSize val="0"/>
        </c:dLbls>
        <c:marker val="1"/>
        <c:smooth val="0"/>
        <c:axId val="217783296"/>
        <c:axId val="217797760"/>
      </c:lineChart>
      <c:dateAx>
        <c:axId val="217783296"/>
        <c:scaling>
          <c:orientation val="minMax"/>
        </c:scaling>
        <c:delete val="1"/>
        <c:axPos val="b"/>
        <c:numFmt formatCode="ge" sourceLinked="1"/>
        <c:majorTickMark val="none"/>
        <c:minorTickMark val="none"/>
        <c:tickLblPos val="none"/>
        <c:crossAx val="217797760"/>
        <c:crosses val="autoZero"/>
        <c:auto val="1"/>
        <c:lblOffset val="100"/>
        <c:baseTimeUnit val="years"/>
      </c:dateAx>
      <c:valAx>
        <c:axId val="2177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71-42C4-93CD-FBC1042AD942}"/>
            </c:ext>
          </c:extLst>
        </c:ser>
        <c:dLbls>
          <c:showLegendKey val="0"/>
          <c:showVal val="0"/>
          <c:showCatName val="0"/>
          <c:showSerName val="0"/>
          <c:showPercent val="0"/>
          <c:showBubbleSize val="0"/>
        </c:dLbls>
        <c:gapWidth val="150"/>
        <c:axId val="217828736"/>
        <c:axId val="2178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71-42C4-93CD-FBC1042AD942}"/>
            </c:ext>
          </c:extLst>
        </c:ser>
        <c:dLbls>
          <c:showLegendKey val="0"/>
          <c:showVal val="0"/>
          <c:showCatName val="0"/>
          <c:showSerName val="0"/>
          <c:showPercent val="0"/>
          <c:showBubbleSize val="0"/>
        </c:dLbls>
        <c:marker val="1"/>
        <c:smooth val="0"/>
        <c:axId val="217828736"/>
        <c:axId val="217830912"/>
      </c:lineChart>
      <c:dateAx>
        <c:axId val="217828736"/>
        <c:scaling>
          <c:orientation val="minMax"/>
        </c:scaling>
        <c:delete val="1"/>
        <c:axPos val="b"/>
        <c:numFmt formatCode="ge" sourceLinked="1"/>
        <c:majorTickMark val="none"/>
        <c:minorTickMark val="none"/>
        <c:tickLblPos val="none"/>
        <c:crossAx val="217830912"/>
        <c:crosses val="autoZero"/>
        <c:auto val="1"/>
        <c:lblOffset val="100"/>
        <c:baseTimeUnit val="years"/>
      </c:dateAx>
      <c:valAx>
        <c:axId val="2178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EB-4C20-834A-1B1BF4EFB1CD}"/>
            </c:ext>
          </c:extLst>
        </c:ser>
        <c:dLbls>
          <c:showLegendKey val="0"/>
          <c:showVal val="0"/>
          <c:showCatName val="0"/>
          <c:showSerName val="0"/>
          <c:showPercent val="0"/>
          <c:showBubbleSize val="0"/>
        </c:dLbls>
        <c:gapWidth val="150"/>
        <c:axId val="217931776"/>
        <c:axId val="2179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EB-4C20-834A-1B1BF4EFB1CD}"/>
            </c:ext>
          </c:extLst>
        </c:ser>
        <c:dLbls>
          <c:showLegendKey val="0"/>
          <c:showVal val="0"/>
          <c:showCatName val="0"/>
          <c:showSerName val="0"/>
          <c:showPercent val="0"/>
          <c:showBubbleSize val="0"/>
        </c:dLbls>
        <c:marker val="1"/>
        <c:smooth val="0"/>
        <c:axId val="217931776"/>
        <c:axId val="217933696"/>
      </c:lineChart>
      <c:dateAx>
        <c:axId val="217931776"/>
        <c:scaling>
          <c:orientation val="minMax"/>
        </c:scaling>
        <c:delete val="1"/>
        <c:axPos val="b"/>
        <c:numFmt formatCode="ge" sourceLinked="1"/>
        <c:majorTickMark val="none"/>
        <c:minorTickMark val="none"/>
        <c:tickLblPos val="none"/>
        <c:crossAx val="217933696"/>
        <c:crosses val="autoZero"/>
        <c:auto val="1"/>
        <c:lblOffset val="100"/>
        <c:baseTimeUnit val="years"/>
      </c:dateAx>
      <c:valAx>
        <c:axId val="2179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16-4475-9564-749FB98E29A7}"/>
            </c:ext>
          </c:extLst>
        </c:ser>
        <c:dLbls>
          <c:showLegendKey val="0"/>
          <c:showVal val="0"/>
          <c:showCatName val="0"/>
          <c:showSerName val="0"/>
          <c:showPercent val="0"/>
          <c:showBubbleSize val="0"/>
        </c:dLbls>
        <c:gapWidth val="150"/>
        <c:axId val="217983232"/>
        <c:axId val="2179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16-4475-9564-749FB98E29A7}"/>
            </c:ext>
          </c:extLst>
        </c:ser>
        <c:dLbls>
          <c:showLegendKey val="0"/>
          <c:showVal val="0"/>
          <c:showCatName val="0"/>
          <c:showSerName val="0"/>
          <c:showPercent val="0"/>
          <c:showBubbleSize val="0"/>
        </c:dLbls>
        <c:marker val="1"/>
        <c:smooth val="0"/>
        <c:axId val="217983232"/>
        <c:axId val="217989504"/>
      </c:lineChart>
      <c:dateAx>
        <c:axId val="217983232"/>
        <c:scaling>
          <c:orientation val="minMax"/>
        </c:scaling>
        <c:delete val="1"/>
        <c:axPos val="b"/>
        <c:numFmt formatCode="ge" sourceLinked="1"/>
        <c:majorTickMark val="none"/>
        <c:minorTickMark val="none"/>
        <c:tickLblPos val="none"/>
        <c:crossAx val="217989504"/>
        <c:crosses val="autoZero"/>
        <c:auto val="1"/>
        <c:lblOffset val="100"/>
        <c:baseTimeUnit val="years"/>
      </c:dateAx>
      <c:valAx>
        <c:axId val="2179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74-447A-AB4E-4DA30F00BCA7}"/>
            </c:ext>
          </c:extLst>
        </c:ser>
        <c:dLbls>
          <c:showLegendKey val="0"/>
          <c:showVal val="0"/>
          <c:showCatName val="0"/>
          <c:showSerName val="0"/>
          <c:showPercent val="0"/>
          <c:showBubbleSize val="0"/>
        </c:dLbls>
        <c:gapWidth val="150"/>
        <c:axId val="218019328"/>
        <c:axId val="218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74-447A-AB4E-4DA30F00BCA7}"/>
            </c:ext>
          </c:extLst>
        </c:ser>
        <c:dLbls>
          <c:showLegendKey val="0"/>
          <c:showVal val="0"/>
          <c:showCatName val="0"/>
          <c:showSerName val="0"/>
          <c:showPercent val="0"/>
          <c:showBubbleSize val="0"/>
        </c:dLbls>
        <c:marker val="1"/>
        <c:smooth val="0"/>
        <c:axId val="218019328"/>
        <c:axId val="218021248"/>
      </c:lineChart>
      <c:dateAx>
        <c:axId val="218019328"/>
        <c:scaling>
          <c:orientation val="minMax"/>
        </c:scaling>
        <c:delete val="1"/>
        <c:axPos val="b"/>
        <c:numFmt formatCode="ge" sourceLinked="1"/>
        <c:majorTickMark val="none"/>
        <c:minorTickMark val="none"/>
        <c:tickLblPos val="none"/>
        <c:crossAx val="218021248"/>
        <c:crosses val="autoZero"/>
        <c:auto val="1"/>
        <c:lblOffset val="100"/>
        <c:baseTimeUnit val="years"/>
      </c:dateAx>
      <c:valAx>
        <c:axId val="218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5186.97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0E-4805-A382-43B48FBF2B1A}"/>
            </c:ext>
          </c:extLst>
        </c:ser>
        <c:dLbls>
          <c:showLegendKey val="0"/>
          <c:showVal val="0"/>
          <c:showCatName val="0"/>
          <c:showSerName val="0"/>
          <c:showPercent val="0"/>
          <c:showBubbleSize val="0"/>
        </c:dLbls>
        <c:gapWidth val="150"/>
        <c:axId val="218060672"/>
        <c:axId val="2180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450E-4805-A382-43B48FBF2B1A}"/>
            </c:ext>
          </c:extLst>
        </c:ser>
        <c:dLbls>
          <c:showLegendKey val="0"/>
          <c:showVal val="0"/>
          <c:showCatName val="0"/>
          <c:showSerName val="0"/>
          <c:showPercent val="0"/>
          <c:showBubbleSize val="0"/>
        </c:dLbls>
        <c:marker val="1"/>
        <c:smooth val="0"/>
        <c:axId val="218060672"/>
        <c:axId val="218062848"/>
      </c:lineChart>
      <c:dateAx>
        <c:axId val="218060672"/>
        <c:scaling>
          <c:orientation val="minMax"/>
        </c:scaling>
        <c:delete val="1"/>
        <c:axPos val="b"/>
        <c:numFmt formatCode="ge" sourceLinked="1"/>
        <c:majorTickMark val="none"/>
        <c:minorTickMark val="none"/>
        <c:tickLblPos val="none"/>
        <c:crossAx val="218062848"/>
        <c:crosses val="autoZero"/>
        <c:auto val="1"/>
        <c:lblOffset val="100"/>
        <c:baseTimeUnit val="years"/>
      </c:dateAx>
      <c:valAx>
        <c:axId val="218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20.39</c:v>
                </c:pt>
                <c:pt idx="1">
                  <c:v>21.35</c:v>
                </c:pt>
                <c:pt idx="2">
                  <c:v>83.23</c:v>
                </c:pt>
                <c:pt idx="3">
                  <c:v>23.53</c:v>
                </c:pt>
                <c:pt idx="4">
                  <c:v>40.4</c:v>
                </c:pt>
              </c:numCache>
            </c:numRef>
          </c:val>
          <c:extLst xmlns:c16r2="http://schemas.microsoft.com/office/drawing/2015/06/chart">
            <c:ext xmlns:c16="http://schemas.microsoft.com/office/drawing/2014/chart" uri="{C3380CC4-5D6E-409C-BE32-E72D297353CC}">
              <c16:uniqueId val="{00000000-43D2-4E04-B6F5-64151D5A72BC}"/>
            </c:ext>
          </c:extLst>
        </c:ser>
        <c:dLbls>
          <c:showLegendKey val="0"/>
          <c:showVal val="0"/>
          <c:showCatName val="0"/>
          <c:showSerName val="0"/>
          <c:showPercent val="0"/>
          <c:showBubbleSize val="0"/>
        </c:dLbls>
        <c:gapWidth val="150"/>
        <c:axId val="218093824"/>
        <c:axId val="2181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43D2-4E04-B6F5-64151D5A72BC}"/>
            </c:ext>
          </c:extLst>
        </c:ser>
        <c:dLbls>
          <c:showLegendKey val="0"/>
          <c:showVal val="0"/>
          <c:showCatName val="0"/>
          <c:showSerName val="0"/>
          <c:showPercent val="0"/>
          <c:showBubbleSize val="0"/>
        </c:dLbls>
        <c:marker val="1"/>
        <c:smooth val="0"/>
        <c:axId val="218093824"/>
        <c:axId val="218169728"/>
      </c:lineChart>
      <c:dateAx>
        <c:axId val="218093824"/>
        <c:scaling>
          <c:orientation val="minMax"/>
        </c:scaling>
        <c:delete val="1"/>
        <c:axPos val="b"/>
        <c:numFmt formatCode="ge" sourceLinked="1"/>
        <c:majorTickMark val="none"/>
        <c:minorTickMark val="none"/>
        <c:tickLblPos val="none"/>
        <c:crossAx val="218169728"/>
        <c:crosses val="autoZero"/>
        <c:auto val="1"/>
        <c:lblOffset val="100"/>
        <c:baseTimeUnit val="years"/>
      </c:dateAx>
      <c:valAx>
        <c:axId val="2181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777.92</c:v>
                </c:pt>
                <c:pt idx="1">
                  <c:v>748.31</c:v>
                </c:pt>
                <c:pt idx="2">
                  <c:v>192.78</c:v>
                </c:pt>
                <c:pt idx="3">
                  <c:v>683.14</c:v>
                </c:pt>
                <c:pt idx="4">
                  <c:v>399</c:v>
                </c:pt>
              </c:numCache>
            </c:numRef>
          </c:val>
          <c:extLst xmlns:c16r2="http://schemas.microsoft.com/office/drawing/2015/06/chart">
            <c:ext xmlns:c16="http://schemas.microsoft.com/office/drawing/2014/chart" uri="{C3380CC4-5D6E-409C-BE32-E72D297353CC}">
              <c16:uniqueId val="{00000000-7337-4403-A0FD-99AC57911594}"/>
            </c:ext>
          </c:extLst>
        </c:ser>
        <c:dLbls>
          <c:showLegendKey val="0"/>
          <c:showVal val="0"/>
          <c:showCatName val="0"/>
          <c:showSerName val="0"/>
          <c:showPercent val="0"/>
          <c:showBubbleSize val="0"/>
        </c:dLbls>
        <c:gapWidth val="150"/>
        <c:axId val="218200320"/>
        <c:axId val="2182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7337-4403-A0FD-99AC57911594}"/>
            </c:ext>
          </c:extLst>
        </c:ser>
        <c:dLbls>
          <c:showLegendKey val="0"/>
          <c:showVal val="0"/>
          <c:showCatName val="0"/>
          <c:showSerName val="0"/>
          <c:showPercent val="0"/>
          <c:showBubbleSize val="0"/>
        </c:dLbls>
        <c:marker val="1"/>
        <c:smooth val="0"/>
        <c:axId val="218200320"/>
        <c:axId val="218202496"/>
      </c:lineChart>
      <c:dateAx>
        <c:axId val="218200320"/>
        <c:scaling>
          <c:orientation val="minMax"/>
        </c:scaling>
        <c:delete val="1"/>
        <c:axPos val="b"/>
        <c:numFmt formatCode="ge" sourceLinked="1"/>
        <c:majorTickMark val="none"/>
        <c:minorTickMark val="none"/>
        <c:tickLblPos val="none"/>
        <c:crossAx val="218202496"/>
        <c:crosses val="autoZero"/>
        <c:auto val="1"/>
        <c:lblOffset val="100"/>
        <c:baseTimeUnit val="years"/>
      </c:dateAx>
      <c:valAx>
        <c:axId val="218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Normal="100" workbookViewId="0">
      <selection activeCell="BE35" sqref="BE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岩手県　八幡平市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25876</v>
      </c>
      <c r="AM8" s="50"/>
      <c r="AN8" s="50"/>
      <c r="AO8" s="50"/>
      <c r="AP8" s="50"/>
      <c r="AQ8" s="50"/>
      <c r="AR8" s="50"/>
      <c r="AS8" s="50"/>
      <c r="AT8" s="45">
        <f>データ!T6</f>
        <v>862.3</v>
      </c>
      <c r="AU8" s="45"/>
      <c r="AV8" s="45"/>
      <c r="AW8" s="45"/>
      <c r="AX8" s="45"/>
      <c r="AY8" s="45"/>
      <c r="AZ8" s="45"/>
      <c r="BA8" s="45"/>
      <c r="BB8" s="45">
        <f>データ!U6</f>
        <v>30.01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4.1900000000000004</v>
      </c>
      <c r="Q10" s="45"/>
      <c r="R10" s="45"/>
      <c r="S10" s="45"/>
      <c r="T10" s="45"/>
      <c r="U10" s="45"/>
      <c r="V10" s="45"/>
      <c r="W10" s="45">
        <f>データ!Q6</f>
        <v>96.76</v>
      </c>
      <c r="X10" s="45"/>
      <c r="Y10" s="45"/>
      <c r="Z10" s="45"/>
      <c r="AA10" s="45"/>
      <c r="AB10" s="45"/>
      <c r="AC10" s="45"/>
      <c r="AD10" s="50">
        <f>データ!R6</f>
        <v>2800</v>
      </c>
      <c r="AE10" s="50"/>
      <c r="AF10" s="50"/>
      <c r="AG10" s="50"/>
      <c r="AH10" s="50"/>
      <c r="AI10" s="50"/>
      <c r="AJ10" s="50"/>
      <c r="AK10" s="2"/>
      <c r="AL10" s="50">
        <f>データ!V6</f>
        <v>1075</v>
      </c>
      <c r="AM10" s="50"/>
      <c r="AN10" s="50"/>
      <c r="AO10" s="50"/>
      <c r="AP10" s="50"/>
      <c r="AQ10" s="50"/>
      <c r="AR10" s="50"/>
      <c r="AS10" s="50"/>
      <c r="AT10" s="45">
        <f>データ!W6</f>
        <v>0.53</v>
      </c>
      <c r="AU10" s="45"/>
      <c r="AV10" s="45"/>
      <c r="AW10" s="45"/>
      <c r="AX10" s="45"/>
      <c r="AY10" s="45"/>
      <c r="AZ10" s="45"/>
      <c r="BA10" s="45"/>
      <c r="BB10" s="45">
        <f>データ!X6</f>
        <v>2028.3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59" t="s">
        <v>26</v>
      </c>
      <c r="BM14" s="60"/>
      <c r="BN14" s="60"/>
      <c r="BO14" s="60"/>
      <c r="BP14" s="60"/>
      <c r="BQ14" s="60"/>
      <c r="BR14" s="60"/>
      <c r="BS14" s="60"/>
      <c r="BT14" s="60"/>
      <c r="BU14" s="60"/>
      <c r="BV14" s="60"/>
      <c r="BW14" s="60"/>
      <c r="BX14" s="60"/>
      <c r="BY14" s="60"/>
      <c r="BZ14" s="61"/>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115</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3"/>
      <c r="BM44" s="84"/>
      <c r="BN44" s="84"/>
      <c r="BO44" s="84"/>
      <c r="BP44" s="84"/>
      <c r="BQ44" s="84"/>
      <c r="BR44" s="84"/>
      <c r="BS44" s="84"/>
      <c r="BT44" s="84"/>
      <c r="BU44" s="84"/>
      <c r="BV44" s="84"/>
      <c r="BW44" s="84"/>
      <c r="BX44" s="84"/>
      <c r="BY44" s="84"/>
      <c r="BZ44" s="8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9" t="s">
        <v>27</v>
      </c>
      <c r="BM45" s="60"/>
      <c r="BN45" s="60"/>
      <c r="BO45" s="60"/>
      <c r="BP45" s="60"/>
      <c r="BQ45" s="60"/>
      <c r="BR45" s="60"/>
      <c r="BS45" s="60"/>
      <c r="BT45" s="60"/>
      <c r="BU45" s="60"/>
      <c r="BV45" s="60"/>
      <c r="BW45" s="60"/>
      <c r="BX45" s="60"/>
      <c r="BY45" s="60"/>
      <c r="BZ45" s="61"/>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2"/>
      <c r="BM46" s="63"/>
      <c r="BN46" s="63"/>
      <c r="BO46" s="63"/>
      <c r="BP46" s="63"/>
      <c r="BQ46" s="63"/>
      <c r="BR46" s="63"/>
      <c r="BS46" s="63"/>
      <c r="BT46" s="63"/>
      <c r="BU46" s="63"/>
      <c r="BV46" s="63"/>
      <c r="BW46" s="63"/>
      <c r="BX46" s="63"/>
      <c r="BY46" s="63"/>
      <c r="BZ46" s="64"/>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6" t="s">
        <v>28</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3"/>
      <c r="BM60" s="54"/>
      <c r="BN60" s="54"/>
      <c r="BO60" s="54"/>
      <c r="BP60" s="54"/>
      <c r="BQ60" s="54"/>
      <c r="BR60" s="54"/>
      <c r="BS60" s="54"/>
      <c r="BT60" s="54"/>
      <c r="BU60" s="54"/>
      <c r="BV60" s="54"/>
      <c r="BW60" s="54"/>
      <c r="BX60" s="54"/>
      <c r="BY60" s="54"/>
      <c r="BZ60" s="55"/>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9" t="s">
        <v>29</v>
      </c>
      <c r="BM64" s="60"/>
      <c r="BN64" s="60"/>
      <c r="BO64" s="60"/>
      <c r="BP64" s="60"/>
      <c r="BQ64" s="60"/>
      <c r="BR64" s="60"/>
      <c r="BS64" s="60"/>
      <c r="BT64" s="60"/>
      <c r="BU64" s="60"/>
      <c r="BV64" s="60"/>
      <c r="BW64" s="60"/>
      <c r="BX64" s="60"/>
      <c r="BY64" s="60"/>
      <c r="BZ64" s="61"/>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2"/>
      <c r="BM65" s="63"/>
      <c r="BN65" s="63"/>
      <c r="BO65" s="63"/>
      <c r="BP65" s="63"/>
      <c r="BQ65" s="63"/>
      <c r="BR65" s="63"/>
      <c r="BS65" s="63"/>
      <c r="BT65" s="63"/>
      <c r="BU65" s="63"/>
      <c r="BV65" s="63"/>
      <c r="BW65" s="63"/>
      <c r="BX65" s="63"/>
      <c r="BY65" s="63"/>
      <c r="BZ65" s="64"/>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46</v>
      </c>
      <c r="O86" s="26" t="str">
        <f>データ!EO6</f>
        <v>【0.12】</v>
      </c>
    </row>
  </sheetData>
  <sheetProtection algorithmName="SHA-512" hashValue="2IK6ybzxtgPW/8O8UgGzO3E7Pqvdx/kPP2NRWuxbu3J21816P7OoBLtTn5L81XT6mPgq1FtDyUk9ZhMJsw5/Mg==" saltValue="O3tqZyeTiwp736HHppWf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2">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2">
      <c r="A6" s="28" t="s">
        <v>99</v>
      </c>
      <c r="B6" s="33">
        <f>B7</f>
        <v>2018</v>
      </c>
      <c r="C6" s="33">
        <f t="shared" ref="C6:X6" si="3">C7</f>
        <v>32140</v>
      </c>
      <c r="D6" s="33">
        <f t="shared" si="3"/>
        <v>47</v>
      </c>
      <c r="E6" s="33">
        <f t="shared" si="3"/>
        <v>17</v>
      </c>
      <c r="F6" s="33">
        <f t="shared" si="3"/>
        <v>4</v>
      </c>
      <c r="G6" s="33">
        <f t="shared" si="3"/>
        <v>0</v>
      </c>
      <c r="H6" s="33" t="str">
        <f t="shared" si="3"/>
        <v>岩手県　八幡平市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4.1900000000000004</v>
      </c>
      <c r="Q6" s="34">
        <f t="shared" si="3"/>
        <v>96.76</v>
      </c>
      <c r="R6" s="34">
        <f t="shared" si="3"/>
        <v>2800</v>
      </c>
      <c r="S6" s="34">
        <f t="shared" si="3"/>
        <v>25876</v>
      </c>
      <c r="T6" s="34">
        <f t="shared" si="3"/>
        <v>862.3</v>
      </c>
      <c r="U6" s="34">
        <f t="shared" si="3"/>
        <v>30.01</v>
      </c>
      <c r="V6" s="34">
        <f t="shared" si="3"/>
        <v>1075</v>
      </c>
      <c r="W6" s="34">
        <f t="shared" si="3"/>
        <v>0.53</v>
      </c>
      <c r="X6" s="34">
        <f t="shared" si="3"/>
        <v>2028.3</v>
      </c>
      <c r="Y6" s="35">
        <f>IF(Y7="",NA(),Y7)</f>
        <v>42.07</v>
      </c>
      <c r="Z6" s="35">
        <f t="shared" ref="Z6:AH6" si="4">IF(Z7="",NA(),Z7)</f>
        <v>35.83</v>
      </c>
      <c r="AA6" s="35">
        <f t="shared" si="4"/>
        <v>36.020000000000003</v>
      </c>
      <c r="AB6" s="35">
        <f t="shared" si="4"/>
        <v>36.89</v>
      </c>
      <c r="AC6" s="35">
        <f t="shared" si="4"/>
        <v>44.31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5186.97</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20.39</v>
      </c>
      <c r="BR6" s="35">
        <f t="shared" ref="BR6:BZ6" si="8">IF(BR7="",NA(),BR7)</f>
        <v>21.35</v>
      </c>
      <c r="BS6" s="35">
        <f t="shared" si="8"/>
        <v>83.23</v>
      </c>
      <c r="BT6" s="35">
        <f t="shared" si="8"/>
        <v>23.53</v>
      </c>
      <c r="BU6" s="35">
        <f t="shared" si="8"/>
        <v>40.4</v>
      </c>
      <c r="BV6" s="35">
        <f t="shared" si="8"/>
        <v>50.54</v>
      </c>
      <c r="BW6" s="35">
        <f t="shared" si="8"/>
        <v>49.22</v>
      </c>
      <c r="BX6" s="35">
        <f t="shared" si="8"/>
        <v>53.7</v>
      </c>
      <c r="BY6" s="35">
        <f t="shared" si="8"/>
        <v>61.54</v>
      </c>
      <c r="BZ6" s="35">
        <f t="shared" si="8"/>
        <v>63.97</v>
      </c>
      <c r="CA6" s="34" t="str">
        <f>IF(CA7="","",IF(CA7="-","【-】","【"&amp;SUBSTITUTE(TEXT(CA7,"#,##0.00"),"-","△")&amp;"】"))</f>
        <v>【74.48】</v>
      </c>
      <c r="CB6" s="35">
        <f>IF(CB7="",NA(),CB7)</f>
        <v>777.92</v>
      </c>
      <c r="CC6" s="35">
        <f t="shared" ref="CC6:CK6" si="9">IF(CC7="",NA(),CC7)</f>
        <v>748.31</v>
      </c>
      <c r="CD6" s="35">
        <f t="shared" si="9"/>
        <v>192.78</v>
      </c>
      <c r="CE6" s="35">
        <f t="shared" si="9"/>
        <v>683.14</v>
      </c>
      <c r="CF6" s="35">
        <f t="shared" si="9"/>
        <v>399</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30.14</v>
      </c>
      <c r="CN6" s="35">
        <f t="shared" ref="CN6:CV6" si="10">IF(CN7="",NA(),CN7)</f>
        <v>31.43</v>
      </c>
      <c r="CO6" s="35">
        <f t="shared" si="10"/>
        <v>31.29</v>
      </c>
      <c r="CP6" s="35">
        <f t="shared" si="10"/>
        <v>33.29</v>
      </c>
      <c r="CQ6" s="35">
        <f t="shared" si="10"/>
        <v>32.14</v>
      </c>
      <c r="CR6" s="35">
        <f t="shared" si="10"/>
        <v>34.74</v>
      </c>
      <c r="CS6" s="35">
        <f t="shared" si="10"/>
        <v>36.65</v>
      </c>
      <c r="CT6" s="35">
        <f t="shared" si="10"/>
        <v>37.72</v>
      </c>
      <c r="CU6" s="35">
        <f t="shared" si="10"/>
        <v>37.08</v>
      </c>
      <c r="CV6" s="35">
        <f t="shared" si="10"/>
        <v>37.46</v>
      </c>
      <c r="CW6" s="34" t="str">
        <f>IF(CW7="","",IF(CW7="-","【-】","【"&amp;SUBSTITUTE(TEXT(CW7,"#,##0.00"),"-","△")&amp;"】"))</f>
        <v>【42.82】</v>
      </c>
      <c r="CX6" s="35">
        <f>IF(CX7="",NA(),CX7)</f>
        <v>82.59</v>
      </c>
      <c r="CY6" s="35">
        <f t="shared" ref="CY6:DG6" si="11">IF(CY7="",NA(),CY7)</f>
        <v>70.400000000000006</v>
      </c>
      <c r="CZ6" s="35">
        <f t="shared" si="11"/>
        <v>78.180000000000007</v>
      </c>
      <c r="DA6" s="35">
        <f t="shared" si="11"/>
        <v>79.739999999999995</v>
      </c>
      <c r="DB6" s="35">
        <f t="shared" si="11"/>
        <v>81.3</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2">
      <c r="A7" s="28"/>
      <c r="B7" s="37">
        <v>2018</v>
      </c>
      <c r="C7" s="37">
        <v>32140</v>
      </c>
      <c r="D7" s="37">
        <v>47</v>
      </c>
      <c r="E7" s="37">
        <v>17</v>
      </c>
      <c r="F7" s="37">
        <v>4</v>
      </c>
      <c r="G7" s="37">
        <v>0</v>
      </c>
      <c r="H7" s="37" t="s">
        <v>100</v>
      </c>
      <c r="I7" s="37" t="s">
        <v>101</v>
      </c>
      <c r="J7" s="37" t="s">
        <v>102</v>
      </c>
      <c r="K7" s="37" t="s">
        <v>103</v>
      </c>
      <c r="L7" s="37" t="s">
        <v>104</v>
      </c>
      <c r="M7" s="37" t="s">
        <v>105</v>
      </c>
      <c r="N7" s="38" t="s">
        <v>106</v>
      </c>
      <c r="O7" s="38" t="s">
        <v>107</v>
      </c>
      <c r="P7" s="38">
        <v>4.1900000000000004</v>
      </c>
      <c r="Q7" s="38">
        <v>96.76</v>
      </c>
      <c r="R7" s="38">
        <v>2800</v>
      </c>
      <c r="S7" s="38">
        <v>25876</v>
      </c>
      <c r="T7" s="38">
        <v>862.3</v>
      </c>
      <c r="U7" s="38">
        <v>30.01</v>
      </c>
      <c r="V7" s="38">
        <v>1075</v>
      </c>
      <c r="W7" s="38">
        <v>0.53</v>
      </c>
      <c r="X7" s="38">
        <v>2028.3</v>
      </c>
      <c r="Y7" s="38">
        <v>42.07</v>
      </c>
      <c r="Z7" s="38">
        <v>35.83</v>
      </c>
      <c r="AA7" s="38">
        <v>36.020000000000003</v>
      </c>
      <c r="AB7" s="38">
        <v>36.89</v>
      </c>
      <c r="AC7" s="38">
        <v>44.31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5186.97</v>
      </c>
      <c r="BG7" s="38">
        <v>0</v>
      </c>
      <c r="BH7" s="38">
        <v>0</v>
      </c>
      <c r="BI7" s="38">
        <v>0</v>
      </c>
      <c r="BJ7" s="38">
        <v>0</v>
      </c>
      <c r="BK7" s="38">
        <v>1671.86</v>
      </c>
      <c r="BL7" s="38">
        <v>1673.47</v>
      </c>
      <c r="BM7" s="38">
        <v>1592.72</v>
      </c>
      <c r="BN7" s="38">
        <v>1223.96</v>
      </c>
      <c r="BO7" s="38">
        <v>1269.1500000000001</v>
      </c>
      <c r="BP7" s="38">
        <v>1209.4000000000001</v>
      </c>
      <c r="BQ7" s="38">
        <v>20.39</v>
      </c>
      <c r="BR7" s="38">
        <v>21.35</v>
      </c>
      <c r="BS7" s="38">
        <v>83.23</v>
      </c>
      <c r="BT7" s="38">
        <v>23.53</v>
      </c>
      <c r="BU7" s="38">
        <v>40.4</v>
      </c>
      <c r="BV7" s="38">
        <v>50.54</v>
      </c>
      <c r="BW7" s="38">
        <v>49.22</v>
      </c>
      <c r="BX7" s="38">
        <v>53.7</v>
      </c>
      <c r="BY7" s="38">
        <v>61.54</v>
      </c>
      <c r="BZ7" s="38">
        <v>63.97</v>
      </c>
      <c r="CA7" s="38">
        <v>74.48</v>
      </c>
      <c r="CB7" s="38">
        <v>777.92</v>
      </c>
      <c r="CC7" s="38">
        <v>748.31</v>
      </c>
      <c r="CD7" s="38">
        <v>192.78</v>
      </c>
      <c r="CE7" s="38">
        <v>683.14</v>
      </c>
      <c r="CF7" s="38">
        <v>399</v>
      </c>
      <c r="CG7" s="38">
        <v>320.36</v>
      </c>
      <c r="CH7" s="38">
        <v>332.02</v>
      </c>
      <c r="CI7" s="38">
        <v>300.35000000000002</v>
      </c>
      <c r="CJ7" s="38">
        <v>267.86</v>
      </c>
      <c r="CK7" s="38">
        <v>256.82</v>
      </c>
      <c r="CL7" s="38">
        <v>219.46</v>
      </c>
      <c r="CM7" s="38">
        <v>30.14</v>
      </c>
      <c r="CN7" s="38">
        <v>31.43</v>
      </c>
      <c r="CO7" s="38">
        <v>31.29</v>
      </c>
      <c r="CP7" s="38">
        <v>33.29</v>
      </c>
      <c r="CQ7" s="38">
        <v>32.14</v>
      </c>
      <c r="CR7" s="38">
        <v>34.74</v>
      </c>
      <c r="CS7" s="38">
        <v>36.65</v>
      </c>
      <c r="CT7" s="38">
        <v>37.72</v>
      </c>
      <c r="CU7" s="38">
        <v>37.08</v>
      </c>
      <c r="CV7" s="38">
        <v>37.46</v>
      </c>
      <c r="CW7" s="38">
        <v>42.82</v>
      </c>
      <c r="CX7" s="38">
        <v>82.59</v>
      </c>
      <c r="CY7" s="38">
        <v>70.400000000000006</v>
      </c>
      <c r="CZ7" s="38">
        <v>78.180000000000007</v>
      </c>
      <c r="DA7" s="38">
        <v>79.739999999999995</v>
      </c>
      <c r="DB7" s="38">
        <v>81.3</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2020-02-12T00:54:42Z</cp:lastPrinted>
  <dcterms:created xsi:type="dcterms:W3CDTF">2019-12-05T05:10:06Z</dcterms:created>
  <dcterms:modified xsi:type="dcterms:W3CDTF">2020-02-12T00:54:43Z</dcterms:modified>
  <cp:category/>
</cp:coreProperties>
</file>