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huA0Sr3OSbFHkQVFAymCtME4FkE97YXxVZoc70eJJ5gLDlAZatspPu1dxKfs0CB+3RnSHF4r9MT19z2LQp5eA==" workbookSaltValue="+OSIqVOTsyGTb84C9S2x9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<sst xmlns="http://schemas.openxmlformats.org/spreadsheetml/2006/main" count="228" uniqueCount="114">
  <si>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</si>
  <si>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</si>
  <si>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</si>
  <si>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</si>
  <si>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</si>
  <si>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</si>
  <si>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</si>
  <si>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</si>
  <si>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</si>
  <si>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</si>
  <si>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</si>
  <si>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</si>
  <si>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</si>
  <si>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</si>
  <si>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</si>
  <si>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</si>
  <si>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</si>
  <si>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</si>
  <si>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</si>
  <si>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</si>
  <si>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</si>
  <si>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</si>
  <si>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</si>
  <si>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</si>
  <si>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</si>
  <si>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</si>
  <si>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</si>
  <si>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</si>
  <si>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</si>
  <si>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</si>
  <si>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</si>
  <si>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</si>
  <si>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</si>
  <si>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</si>
  <si>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</si>
  <si>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</si>
  <si>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</si>
  <si>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</si>
  <si>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</si>
  <si>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</si>
  <si>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</si>
  <si>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</si>
  <si>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</si>
  <si>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</si>
  <si>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</si>
  <si>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</si>
  <si>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</si>
  <si>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</si>
  <si>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</si>
  <si>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</si>
  <si>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</si>
  <si>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</si>
  <si>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</si>
  <si>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</si>
  <si>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</si>
  <si>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</si>
  <si>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</si>
  <si>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</si>
  <si>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</si>
  <si>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</si>
  <si>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</si>
  <si>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</si>
  <si>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</si>
  <si>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</si>
  <si>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</si>
  <si>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</si>
  <si>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</si>
  <si>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</si>
  <si>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</si>
  <si>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</si>
  <si>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</si>
  <si>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</si>
  <si>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</si>
  <si>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</si>
  <si>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</si>
  <si>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</si>
  <si>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</si>
  <si>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</si>
  <si>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</si>
  <si>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</si>
  <si>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</si>
  <si>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</si>
  <si>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</si>
  <si>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</si>
  <si>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</si>
  <si>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</si>
  <si>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</si>
  <si>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</si>
  <si>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</si>
  <si>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</si>
  <si>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</si>
  <si>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</si>
  <si>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</si>
  <si>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</si>
  <si>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</si>
  <si>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</si>
  <si>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</si>
  <si>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</si>
  <si>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</si>
  <si>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</si>
  <si>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</si>
  <si>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</si>
  <si>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</si>
  <si>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</si>
  <si>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</si>
  <si>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</si>
  <si>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</si>
  <si>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</si>
  <si>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</si>
  <si>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</si>
  <si>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</si>
  <si>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については現在管きょ工事を進めており、今後も平成28年度に策定した「八幡平市汚水処理施設整備構想（アクションプラン）」に基づき事業を進めている。アクションプランでは、令和７年度の概成を目指す予定としているが、令和２年度の地方公営企業法適用に伴い、事業費の見直しが必要となる。
　平成30年度は前年度と比較して、使用料収入、汚水処理費用とも増加した。①収益的収支比率及び⑤経費回収率は依然として低水準にある。使用料収入のみでは経費を賄えず、一般会計繰入金に依存している状態が続いている。
　施設整備に伴う水洗化戸数の増加により、⑧水洗化率は、僅かながらであるが毎年増加の一途を辿っている。本処理区域においては、今後も水洗化人口の増加は見込めるものの、水洗化人口の増加に伴い経費（動力費、薬品費等）の増加も見込まれており、今後における安定経営の検討が急務である。
　公共下水道事業は、令和２年度から地方公営企業法を適用することで準備を進めている。安定経営を継続していくため、令和２年度以降には地方公営企業法適用後の財政シミュレーションを行いながら、適正水準による使用料収入の確保、管理手法の見直し等による汚水処理費の抑制を検討する。経営戦略（改訂版）を策定した後早い段階で、検討結果を実行していく必要がある。
</t>
    <rPh sb="1" eb="3">
      <t>コウキョウ</t>
    </rPh>
    <rPh sb="3" eb="6">
      <t>ゲスイドウ</t>
    </rPh>
    <rPh sb="6" eb="8">
      <t>ジギョウ</t>
    </rPh>
    <rPh sb="13" eb="15">
      <t>ゲンザイ</t>
    </rPh>
    <rPh sb="27" eb="29">
      <t>コンゴ</t>
    </rPh>
    <rPh sb="30" eb="32">
      <t>ヘイセイ</t>
    </rPh>
    <rPh sb="34" eb="36">
      <t>ネンド</t>
    </rPh>
    <rPh sb="37" eb="39">
      <t>サクテイ</t>
    </rPh>
    <rPh sb="68" eb="69">
      <t>モト</t>
    </rPh>
    <rPh sb="71" eb="73">
      <t>ジギョウ</t>
    </rPh>
    <rPh sb="74" eb="75">
      <t>スス</t>
    </rPh>
    <rPh sb="91" eb="93">
      <t>レイワ</t>
    </rPh>
    <rPh sb="94" eb="96">
      <t>ネンド</t>
    </rPh>
    <rPh sb="97" eb="99">
      <t>ガイセイ</t>
    </rPh>
    <rPh sb="100" eb="102">
      <t>メザ</t>
    </rPh>
    <rPh sb="103" eb="105">
      <t>ヨテイ</t>
    </rPh>
    <rPh sb="112" eb="114">
      <t>レイワ</t>
    </rPh>
    <rPh sb="115" eb="116">
      <t>ネン</t>
    </rPh>
    <rPh sb="116" eb="117">
      <t>ド</t>
    </rPh>
    <rPh sb="118" eb="120">
      <t>チホウ</t>
    </rPh>
    <rPh sb="120" eb="122">
      <t>コウエイ</t>
    </rPh>
    <rPh sb="122" eb="124">
      <t>キギョウ</t>
    </rPh>
    <rPh sb="124" eb="125">
      <t>ホウ</t>
    </rPh>
    <rPh sb="125" eb="127">
      <t>テキヨウ</t>
    </rPh>
    <rPh sb="128" eb="129">
      <t>トモナ</t>
    </rPh>
    <rPh sb="131" eb="133">
      <t>ジギョウ</t>
    </rPh>
    <rPh sb="133" eb="134">
      <t>ヒ</t>
    </rPh>
    <rPh sb="135" eb="137">
      <t>ミナオ</t>
    </rPh>
    <rPh sb="139" eb="141">
      <t>ヒツヨウ</t>
    </rPh>
    <rPh sb="147" eb="149">
      <t>ヘイセイ</t>
    </rPh>
    <rPh sb="151" eb="153">
      <t>ネンド</t>
    </rPh>
    <rPh sb="154" eb="157">
      <t>ゼンネンド</t>
    </rPh>
    <rPh sb="158" eb="160">
      <t>ヒカク</t>
    </rPh>
    <rPh sb="163" eb="165">
      <t>シヨウ</t>
    </rPh>
    <rPh sb="165" eb="166">
      <t>リョウ</t>
    </rPh>
    <rPh sb="166" eb="168">
      <t>シュウニュウ</t>
    </rPh>
    <rPh sb="169" eb="171">
      <t>オスイ</t>
    </rPh>
    <rPh sb="171" eb="173">
      <t>ショリ</t>
    </rPh>
    <rPh sb="173" eb="175">
      <t>ヒヨウ</t>
    </rPh>
    <rPh sb="177" eb="179">
      <t>ゾウカ</t>
    </rPh>
    <rPh sb="183" eb="186">
      <t>シュウエキテキ</t>
    </rPh>
    <rPh sb="186" eb="188">
      <t>シュウシ</t>
    </rPh>
    <rPh sb="188" eb="190">
      <t>ヒリツ</t>
    </rPh>
    <rPh sb="190" eb="191">
      <t>オヨ</t>
    </rPh>
    <rPh sb="193" eb="195">
      <t>ケイヒ</t>
    </rPh>
    <rPh sb="195" eb="197">
      <t>カイシュウ</t>
    </rPh>
    <rPh sb="197" eb="198">
      <t>リツ</t>
    </rPh>
    <rPh sb="199" eb="201">
      <t>イゼン</t>
    </rPh>
    <rPh sb="204" eb="205">
      <t>ヒク</t>
    </rPh>
    <rPh sb="205" eb="207">
      <t>スイジュン</t>
    </rPh>
    <rPh sb="211" eb="213">
      <t>シヨウ</t>
    </rPh>
    <rPh sb="213" eb="214">
      <t>リョウ</t>
    </rPh>
    <rPh sb="214" eb="216">
      <t>シュウニュウ</t>
    </rPh>
    <rPh sb="220" eb="222">
      <t>ケイヒ</t>
    </rPh>
    <rPh sb="223" eb="224">
      <t>マカナ</t>
    </rPh>
    <rPh sb="227" eb="229">
      <t>イッパン</t>
    </rPh>
    <rPh sb="229" eb="231">
      <t>カイケイ</t>
    </rPh>
    <rPh sb="231" eb="233">
      <t>クリイレ</t>
    </rPh>
    <rPh sb="233" eb="234">
      <t>キン</t>
    </rPh>
    <rPh sb="235" eb="237">
      <t>イゾン</t>
    </rPh>
    <rPh sb="241" eb="243">
      <t>ジョウタイ</t>
    </rPh>
    <rPh sb="244" eb="245">
      <t>ツヅ</t>
    </rPh>
    <rPh sb="252" eb="254">
      <t>シセツ</t>
    </rPh>
    <rPh sb="254" eb="256">
      <t>セイビ</t>
    </rPh>
    <rPh sb="257" eb="258">
      <t>トモナ</t>
    </rPh>
    <rPh sb="259" eb="262">
      <t>スイセンカ</t>
    </rPh>
    <rPh sb="262" eb="264">
      <t>コスウ</t>
    </rPh>
    <rPh sb="265" eb="267">
      <t>ゾウカ</t>
    </rPh>
    <rPh sb="272" eb="275">
      <t>スイセンカ</t>
    </rPh>
    <rPh sb="275" eb="276">
      <t>リツ</t>
    </rPh>
    <rPh sb="278" eb="279">
      <t>ワズ</t>
    </rPh>
    <rPh sb="287" eb="289">
      <t>マイトシ</t>
    </rPh>
    <rPh sb="289" eb="291">
      <t>ゾウカ</t>
    </rPh>
    <rPh sb="292" eb="294">
      <t>イット</t>
    </rPh>
    <rPh sb="295" eb="296">
      <t>タド</t>
    </rPh>
    <rPh sb="301" eb="302">
      <t>ホン</t>
    </rPh>
    <rPh sb="302" eb="304">
      <t>ショリ</t>
    </rPh>
    <rPh sb="304" eb="306">
      <t>クイキ</t>
    </rPh>
    <rPh sb="312" eb="314">
      <t>コンゴ</t>
    </rPh>
    <rPh sb="315" eb="318">
      <t>スイセンカ</t>
    </rPh>
    <rPh sb="318" eb="320">
      <t>ジンコウ</t>
    </rPh>
    <rPh sb="321" eb="323">
      <t>ゾウカ</t>
    </rPh>
    <rPh sb="324" eb="326">
      <t>ミコ</t>
    </rPh>
    <rPh sb="332" eb="334">
      <t>スイセン</t>
    </rPh>
    <rPh sb="334" eb="335">
      <t>カ</t>
    </rPh>
    <rPh sb="335" eb="337">
      <t>ジンコウ</t>
    </rPh>
    <rPh sb="338" eb="340">
      <t>ゾウカ</t>
    </rPh>
    <rPh sb="341" eb="342">
      <t>トモナ</t>
    </rPh>
    <rPh sb="343" eb="345">
      <t>ケイヒ</t>
    </rPh>
    <rPh sb="346" eb="348">
      <t>ドウリョク</t>
    </rPh>
    <rPh sb="348" eb="349">
      <t>ヒ</t>
    </rPh>
    <rPh sb="350" eb="352">
      <t>ヤクヒン</t>
    </rPh>
    <rPh sb="352" eb="353">
      <t>ヒ</t>
    </rPh>
    <rPh sb="353" eb="354">
      <t>トウ</t>
    </rPh>
    <rPh sb="356" eb="358">
      <t>ゾウカ</t>
    </rPh>
    <rPh sb="359" eb="361">
      <t>ミコ</t>
    </rPh>
    <rPh sb="367" eb="369">
      <t>コンゴ</t>
    </rPh>
    <rPh sb="373" eb="375">
      <t>アンテイ</t>
    </rPh>
    <rPh sb="375" eb="377">
      <t>ケイエイ</t>
    </rPh>
    <rPh sb="378" eb="380">
      <t>ケントウ</t>
    </rPh>
    <rPh sb="381" eb="383">
      <t>キュウム</t>
    </rPh>
    <rPh sb="389" eb="396">
      <t>コウキョウゲスイドウジギョウ</t>
    </rPh>
    <rPh sb="398" eb="400">
      <t>レイワ</t>
    </rPh>
    <rPh sb="401" eb="403">
      <t>ネンド</t>
    </rPh>
    <rPh sb="405" eb="407">
      <t>チホウ</t>
    </rPh>
    <rPh sb="407" eb="409">
      <t>コウエイ</t>
    </rPh>
    <rPh sb="409" eb="411">
      <t>キギョウ</t>
    </rPh>
    <rPh sb="411" eb="412">
      <t>ホウ</t>
    </rPh>
    <rPh sb="413" eb="415">
      <t>テキヨウ</t>
    </rPh>
    <rPh sb="420" eb="422">
      <t>ジュンビ</t>
    </rPh>
    <rPh sb="423" eb="424">
      <t>スス</t>
    </rPh>
    <rPh sb="429" eb="431">
      <t>アンテイ</t>
    </rPh>
    <rPh sb="431" eb="433">
      <t>ケイエイ</t>
    </rPh>
    <rPh sb="434" eb="436">
      <t>ケイゾク</t>
    </rPh>
    <rPh sb="443" eb="445">
      <t>レイワ</t>
    </rPh>
    <rPh sb="446" eb="447">
      <t>ネン</t>
    </rPh>
    <rPh sb="447" eb="448">
      <t>ド</t>
    </rPh>
    <rPh sb="448" eb="450">
      <t>イコウ</t>
    </rPh>
    <rPh sb="452" eb="459">
      <t>チホウコウエイキギョウホウ</t>
    </rPh>
    <rPh sb="463" eb="465">
      <t>ザイセイ</t>
    </rPh>
    <rPh sb="474" eb="475">
      <t>オコナ</t>
    </rPh>
    <rPh sb="480" eb="482">
      <t>テキセイ</t>
    </rPh>
    <rPh sb="482" eb="484">
      <t>スイジュン</t>
    </rPh>
    <rPh sb="487" eb="489">
      <t>シヨウ</t>
    </rPh>
    <rPh sb="489" eb="490">
      <t>リョウ</t>
    </rPh>
    <rPh sb="490" eb="492">
      <t>シュウニュウ</t>
    </rPh>
    <rPh sb="493" eb="495">
      <t>カクホ</t>
    </rPh>
    <rPh sb="496" eb="498">
      <t>カンリ</t>
    </rPh>
    <rPh sb="498" eb="500">
      <t>シュホウ</t>
    </rPh>
    <rPh sb="501" eb="503">
      <t>ミナオ</t>
    </rPh>
    <rPh sb="504" eb="505">
      <t>トウ</t>
    </rPh>
    <rPh sb="508" eb="510">
      <t>オスイ</t>
    </rPh>
    <rPh sb="510" eb="512">
      <t>ショリ</t>
    </rPh>
    <rPh sb="512" eb="513">
      <t>ヒ</t>
    </rPh>
    <rPh sb="514" eb="516">
      <t>ヨクセイ</t>
    </rPh>
    <rPh sb="517" eb="519">
      <t>ケントウ</t>
    </rPh>
    <rPh sb="527" eb="530">
      <t>カイテイバン</t>
    </rPh>
    <rPh sb="536" eb="537">
      <t>アト</t>
    </rPh>
    <rPh sb="537" eb="538">
      <t>ハヤ</t>
    </rPh>
    <rPh sb="539" eb="541">
      <t>ダンカイ</t>
    </rPh>
    <rPh sb="543" eb="545">
      <t>ケントウ</t>
    </rPh>
    <rPh sb="545" eb="547">
      <t>ケッカ</t>
    </rPh>
    <rPh sb="548" eb="550">
      <t>ジッコウ</t>
    </rPh>
    <rPh sb="554" eb="556">
      <t>ヒツヨウ</t>
    </rPh>
    <phoneticPr fontId="4"/>
  </si>
  <si>
    <t>　④企業債残高対事業規模比率については、一般会計で企業債償還金を負担していることから当該団体値は表れていない。しかし、本事業は現在も継続していることから、企業債残高等の動向については注視していく必要がある。
　令和２年度の地方公営企業法適用後には、健全経営と事業推進のバランスを念頭に置くことが求められることから、従来行ってきた様々な方策を再検討する必要がある。依然として、使用料収入の低さが事業経営に影響を及ぼしている。適正な使用料及び一般会計繰入金のあり方について早急に検討する。
　今後においては、１及び２で示した内容について、確実に進めていくことが必要である。</t>
    <rPh sb="59" eb="60">
      <t>ホン</t>
    </rPh>
    <rPh sb="60" eb="62">
      <t>ジギョウ</t>
    </rPh>
    <rPh sb="63" eb="65">
      <t>ゲンザイ</t>
    </rPh>
    <rPh sb="66" eb="68">
      <t>ケイゾク</t>
    </rPh>
    <rPh sb="77" eb="79">
      <t>キギョウ</t>
    </rPh>
    <rPh sb="79" eb="80">
      <t>サイ</t>
    </rPh>
    <rPh sb="80" eb="82">
      <t>ザンダカ</t>
    </rPh>
    <rPh sb="82" eb="83">
      <t>トウ</t>
    </rPh>
    <rPh sb="84" eb="86">
      <t>ドウコウ</t>
    </rPh>
    <rPh sb="91" eb="93">
      <t>チュウシ</t>
    </rPh>
    <rPh sb="97" eb="99">
      <t>ヒツヨウ</t>
    </rPh>
    <rPh sb="105" eb="107">
      <t>レイワ</t>
    </rPh>
    <rPh sb="108" eb="109">
      <t>ネン</t>
    </rPh>
    <rPh sb="109" eb="110">
      <t>ド</t>
    </rPh>
    <rPh sb="111" eb="113">
      <t>チホウ</t>
    </rPh>
    <rPh sb="113" eb="115">
      <t>コウエイ</t>
    </rPh>
    <rPh sb="115" eb="117">
      <t>キギョウ</t>
    </rPh>
    <rPh sb="117" eb="118">
      <t>ホウ</t>
    </rPh>
    <rPh sb="118" eb="120">
      <t>テキヨウ</t>
    </rPh>
    <rPh sb="120" eb="121">
      <t>ゴ</t>
    </rPh>
    <rPh sb="126" eb="128">
      <t>ケイエイ</t>
    </rPh>
    <rPh sb="129" eb="131">
      <t>ジギョウ</t>
    </rPh>
    <rPh sb="131" eb="133">
      <t>スイシン</t>
    </rPh>
    <rPh sb="139" eb="141">
      <t>ネントウ</t>
    </rPh>
    <rPh sb="142" eb="143">
      <t>オ</t>
    </rPh>
    <rPh sb="147" eb="148">
      <t>モト</t>
    </rPh>
    <rPh sb="157" eb="159">
      <t>ジュウライ</t>
    </rPh>
    <rPh sb="159" eb="160">
      <t>オコナ</t>
    </rPh>
    <rPh sb="164" eb="166">
      <t>サマザマ</t>
    </rPh>
    <rPh sb="167" eb="169">
      <t>ホウサク</t>
    </rPh>
    <rPh sb="175" eb="177">
      <t>ヒツヨウ</t>
    </rPh>
    <rPh sb="181" eb="183">
      <t>イゼン</t>
    </rPh>
    <rPh sb="217" eb="218">
      <t>オヨ</t>
    </rPh>
    <rPh sb="219" eb="221">
      <t>イッパン</t>
    </rPh>
    <rPh sb="221" eb="223">
      <t>カイケイ</t>
    </rPh>
    <rPh sb="223" eb="225">
      <t>クリイレ</t>
    </rPh>
    <rPh sb="225" eb="226">
      <t>キン</t>
    </rPh>
    <rPh sb="229" eb="230">
      <t>カタ</t>
    </rPh>
    <rPh sb="234" eb="236">
      <t>ソウキュウ</t>
    </rPh>
    <rPh sb="244" eb="246">
      <t>コンゴ</t>
    </rPh>
    <rPh sb="253" eb="254">
      <t>オヨ</t>
    </rPh>
    <rPh sb="257" eb="258">
      <t>シメ</t>
    </rPh>
    <rPh sb="260" eb="262">
      <t>ナイヨウ</t>
    </rPh>
    <rPh sb="267" eb="269">
      <t>カクジツ</t>
    </rPh>
    <rPh sb="270" eb="271">
      <t>スス</t>
    </rPh>
    <rPh sb="278" eb="280">
      <t>ヒツヨウ</t>
    </rPh>
    <phoneticPr fontId="4"/>
  </si>
  <si>
    <t xml:space="preserve">　供用開始から15年が経過しており、現在においては全体的には管きょの更新が必要な段階ではない。
　しかし、中継ポンプについては、消耗部材の修繕が発生している。今後において、消耗部材の修繕費が増加することが見込まれる。更新時期を迎える管きょや、消耗部材の修繕への備えとして、アセットマネジメント（施設更新計画）の策定などを行い、計画的な更新が進められる体制を構築する必要がある。
</t>
    <rPh sb="1" eb="3">
      <t>キョウヨウ</t>
    </rPh>
    <rPh sb="3" eb="5">
      <t>カイシ</t>
    </rPh>
    <rPh sb="9" eb="10">
      <t>ネン</t>
    </rPh>
    <rPh sb="11" eb="13">
      <t>ケイカ</t>
    </rPh>
    <rPh sb="18" eb="20">
      <t>ゲンザイ</t>
    </rPh>
    <rPh sb="25" eb="28">
      <t>ゼンタイテキ</t>
    </rPh>
    <rPh sb="34" eb="36">
      <t>コウシン</t>
    </rPh>
    <rPh sb="37" eb="39">
      <t>ヒツヨウ</t>
    </rPh>
    <rPh sb="40" eb="42">
      <t>ダンカイ</t>
    </rPh>
    <rPh sb="79" eb="81">
      <t>コンゴ</t>
    </rPh>
    <rPh sb="86" eb="88">
      <t>ショウモウ</t>
    </rPh>
    <rPh sb="88" eb="90">
      <t>ブザイ</t>
    </rPh>
    <rPh sb="91" eb="93">
      <t>シュウゼン</t>
    </rPh>
    <rPh sb="93" eb="94">
      <t>ヒ</t>
    </rPh>
    <rPh sb="95" eb="97">
      <t>ゾウカ</t>
    </rPh>
    <rPh sb="102" eb="104">
      <t>ミコ</t>
    </rPh>
    <rPh sb="108" eb="110">
      <t>コウシン</t>
    </rPh>
    <rPh sb="110" eb="112">
      <t>ジキ</t>
    </rPh>
    <rPh sb="113" eb="114">
      <t>ムカ</t>
    </rPh>
    <rPh sb="121" eb="123">
      <t>ショウモウ</t>
    </rPh>
    <rPh sb="123" eb="125">
      <t>ブザイ</t>
    </rPh>
    <rPh sb="126" eb="128">
      <t>シュウゼン</t>
    </rPh>
    <rPh sb="130" eb="131">
      <t>ソナ</t>
    </rPh>
    <rPh sb="155" eb="157">
      <t>サクテイ</t>
    </rPh>
    <rPh sb="160" eb="161">
      <t>オコナ</t>
    </rPh>
    <rPh sb="163" eb="166">
      <t>ケイカクテキ</t>
    </rPh>
    <rPh sb="167" eb="169">
      <t>コウシン</t>
    </rPh>
    <rPh sb="170" eb="171">
      <t>スス</t>
    </rPh>
    <rPh sb="175" eb="177">
      <t>タイセイ</t>
    </rPh>
    <rPh sb="178" eb="180">
      <t>コウチク</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</si>
</sst>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1.54</c:v>
                </c:pt>
              </c:numCache>
            </c:numRef>
          </c:val>
          <c:extLst xmlns:c16r2="http://schemas.microsoft.com/office/drawing/2015/06/chart">
            <c:ext xmlns:c16="http://schemas.microsoft.com/office/drawing/2014/chart" uri="{C3380CC4-5D6E-409C-BE32-E72D297353CC}">
              <c16:uniqueId val="{00000000-B427-49F7-9352-9864F45E1ABC}"/>
            </c:ext>
          </c:extLst>
        </c:ser>
        <c:dLbls>
          <c:showLegendKey val="0"/>
          <c:showVal val="0"/>
          <c:showCatName val="0"/>
          <c:showSerName val="0"/>
          <c:showPercent val="0"/>
          <c:showBubbleSize val="0"/>
        </c:dLbls>
        <c:gapWidth val="150"/>
        <c:axId val="162888320"/>
        <c:axId val="1629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xmlns:c16r2="http://schemas.microsoft.com/office/drawing/2015/06/chart">
            <c:ext xmlns:c16="http://schemas.microsoft.com/office/drawing/2014/chart" uri="{C3380CC4-5D6E-409C-BE32-E72D297353CC}">
              <c16:uniqueId val="{00000001-B427-49F7-9352-9864F45E1ABC}"/>
            </c:ext>
          </c:extLst>
        </c:ser>
        <c:dLbls>
          <c:showLegendKey val="0"/>
          <c:showVal val="0"/>
          <c:showCatName val="0"/>
          <c:showSerName val="0"/>
          <c:showPercent val="0"/>
          <c:showBubbleSize val="0"/>
        </c:dLbls>
        <c:marker val="1"/>
        <c:smooth val="0"/>
        <c:axId val="162888320"/>
        <c:axId val="162915072"/>
      </c:lineChart>
      <c:dateAx>
        <c:axId val="162888320"/>
        <c:scaling>
          <c:orientation val="minMax"/>
        </c:scaling>
        <c:delete val="1"/>
        <c:axPos val="b"/>
        <c:numFmt formatCode="ge" sourceLinked="1"/>
        <c:majorTickMark val="none"/>
        <c:minorTickMark val="none"/>
        <c:tickLblPos val="none"/>
        <c:crossAx val="162915072"/>
        <c:crosses val="autoZero"/>
        <c:auto val="1"/>
        <c:lblOffset val="100"/>
        <c:baseTimeUnit val="years"/>
      </c:dateAx>
      <c:valAx>
        <c:axId val="162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40.380000000000003</c:v>
                </c:pt>
                <c:pt idx="1">
                  <c:v>44.38</c:v>
                </c:pt>
                <c:pt idx="2">
                  <c:v>45.29</c:v>
                </c:pt>
                <c:pt idx="3">
                  <c:v>23.21</c:v>
                </c:pt>
                <c:pt idx="4">
                  <c:v>22.25</c:v>
                </c:pt>
              </c:numCache>
            </c:numRef>
          </c:val>
          <c:extLst xmlns:c16r2="http://schemas.microsoft.com/office/drawing/2015/06/chart">
            <c:ext xmlns:c16="http://schemas.microsoft.com/office/drawing/2014/chart" uri="{C3380CC4-5D6E-409C-BE32-E72D297353CC}">
              <c16:uniqueId val="{00000000-97A6-4E54-BF7E-B20944FFBCBC}"/>
            </c:ext>
          </c:extLst>
        </c:ser>
        <c:dLbls>
          <c:showLegendKey val="0"/>
          <c:showVal val="0"/>
          <c:showCatName val="0"/>
          <c:showSerName val="0"/>
          <c:showPercent val="0"/>
          <c:showBubbleSize val="0"/>
        </c:dLbls>
        <c:gapWidth val="150"/>
        <c:axId val="209767040"/>
        <c:axId val="2097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xmlns:c16r2="http://schemas.microsoft.com/office/drawing/2015/06/chart">
            <c:ext xmlns:c16="http://schemas.microsoft.com/office/drawing/2014/chart" uri="{C3380CC4-5D6E-409C-BE32-E72D297353CC}">
              <c16:uniqueId val="{00000001-97A6-4E54-BF7E-B20944FFBCBC}"/>
            </c:ext>
          </c:extLst>
        </c:ser>
        <c:dLbls>
          <c:showLegendKey val="0"/>
          <c:showVal val="0"/>
          <c:showCatName val="0"/>
          <c:showSerName val="0"/>
          <c:showPercent val="0"/>
          <c:showBubbleSize val="0"/>
        </c:dLbls>
        <c:marker val="1"/>
        <c:smooth val="0"/>
        <c:axId val="209767040"/>
        <c:axId val="209793792"/>
      </c:lineChart>
      <c:dateAx>
        <c:axId val="209767040"/>
        <c:scaling>
          <c:orientation val="minMax"/>
        </c:scaling>
        <c:delete val="1"/>
        <c:axPos val="b"/>
        <c:numFmt formatCode="ge" sourceLinked="1"/>
        <c:majorTickMark val="none"/>
        <c:minorTickMark val="none"/>
        <c:tickLblPos val="none"/>
        <c:crossAx val="209793792"/>
        <c:crosses val="autoZero"/>
        <c:auto val="1"/>
        <c:lblOffset val="100"/>
        <c:baseTimeUnit val="years"/>
      </c:dateAx>
      <c:valAx>
        <c:axId val="209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c:v>
                </c:pt>
                <c:pt idx="1">
                  <c:v>77.19</c:v>
                </c:pt>
                <c:pt idx="2">
                  <c:v>78.78</c:v>
                </c:pt>
                <c:pt idx="3">
                  <c:v>80.16</c:v>
                </c:pt>
                <c:pt idx="4">
                  <c:v>81.599999999999994</c:v>
                </c:pt>
              </c:numCache>
            </c:numRef>
          </c:val>
          <c:extLst xmlns:c16r2="http://schemas.microsoft.com/office/drawing/2015/06/chart">
            <c:ext xmlns:c16="http://schemas.microsoft.com/office/drawing/2014/chart" uri="{C3380CC4-5D6E-409C-BE32-E72D297353CC}">
              <c16:uniqueId val="{00000000-F636-44AC-A1A1-B97E23CDC6BE}"/>
            </c:ext>
          </c:extLst>
        </c:ser>
        <c:dLbls>
          <c:showLegendKey val="0"/>
          <c:showVal val="0"/>
          <c:showCatName val="0"/>
          <c:showSerName val="0"/>
          <c:showPercent val="0"/>
          <c:showBubbleSize val="0"/>
        </c:dLbls>
        <c:gapWidth val="150"/>
        <c:axId val="209816576"/>
        <c:axId val="2098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xmlns:c16r2="http://schemas.microsoft.com/office/drawing/2015/06/chart">
            <c:ext xmlns:c16="http://schemas.microsoft.com/office/drawing/2014/chart" uri="{C3380CC4-5D6E-409C-BE32-E72D297353CC}">
              <c16:uniqueId val="{00000001-F636-44AC-A1A1-B97E23CDC6BE}"/>
            </c:ext>
          </c:extLst>
        </c:ser>
        <c:dLbls>
          <c:showLegendKey val="0"/>
          <c:showVal val="0"/>
          <c:showCatName val="0"/>
          <c:showSerName val="0"/>
          <c:showPercent val="0"/>
          <c:showBubbleSize val="0"/>
        </c:dLbls>
        <c:marker val="1"/>
        <c:smooth val="0"/>
        <c:axId val="209816576"/>
        <c:axId val="209822848"/>
      </c:lineChart>
      <c:dateAx>
        <c:axId val="209816576"/>
        <c:scaling>
          <c:orientation val="minMax"/>
        </c:scaling>
        <c:delete val="1"/>
        <c:axPos val="b"/>
        <c:numFmt formatCode="ge" sourceLinked="1"/>
        <c:majorTickMark val="none"/>
        <c:minorTickMark val="none"/>
        <c:tickLblPos val="none"/>
        <c:crossAx val="209822848"/>
        <c:crosses val="autoZero"/>
        <c:auto val="1"/>
        <c:lblOffset val="100"/>
        <c:baseTimeUnit val="years"/>
      </c:dateAx>
      <c:valAx>
        <c:axId val="2098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54.69</c:v>
                </c:pt>
                <c:pt idx="1">
                  <c:v>52.74</c:v>
                </c:pt>
                <c:pt idx="2">
                  <c:v>53.7</c:v>
                </c:pt>
                <c:pt idx="3">
                  <c:v>51.8</c:v>
                </c:pt>
                <c:pt idx="4">
                  <c:v>57.43</c:v>
                </c:pt>
              </c:numCache>
            </c:numRef>
          </c:val>
          <c:extLst xmlns:c16r2="http://schemas.microsoft.com/office/drawing/2015/06/chart">
            <c:ext xmlns:c16="http://schemas.microsoft.com/office/drawing/2014/chart" uri="{C3380CC4-5D6E-409C-BE32-E72D297353CC}">
              <c16:uniqueId val="{00000000-DA32-4226-9EB6-2D30CD12D1D0}"/>
            </c:ext>
          </c:extLst>
        </c:ser>
        <c:dLbls>
          <c:showLegendKey val="0"/>
          <c:showVal val="0"/>
          <c:showCatName val="0"/>
          <c:showSerName val="0"/>
          <c:showPercent val="0"/>
          <c:showBubbleSize val="0"/>
        </c:dLbls>
        <c:gapWidth val="150"/>
        <c:axId val="162802688"/>
        <c:axId val="1628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32-4226-9EB6-2D30CD12D1D0}"/>
            </c:ext>
          </c:extLst>
        </c:ser>
        <c:dLbls>
          <c:showLegendKey val="0"/>
          <c:showVal val="0"/>
          <c:showCatName val="0"/>
          <c:showSerName val="0"/>
          <c:showPercent val="0"/>
          <c:showBubbleSize val="0"/>
        </c:dLbls>
        <c:marker val="1"/>
        <c:smooth val="0"/>
        <c:axId val="162802688"/>
        <c:axId val="162813056"/>
      </c:lineChart>
      <c:dateAx>
        <c:axId val="162802688"/>
        <c:scaling>
          <c:orientation val="minMax"/>
        </c:scaling>
        <c:delete val="1"/>
        <c:axPos val="b"/>
        <c:numFmt formatCode="ge" sourceLinked="1"/>
        <c:majorTickMark val="none"/>
        <c:minorTickMark val="none"/>
        <c:tickLblPos val="none"/>
        <c:crossAx val="162813056"/>
        <c:crosses val="autoZero"/>
        <c:auto val="1"/>
        <c:lblOffset val="100"/>
        <c:baseTimeUnit val="years"/>
      </c:dateAx>
      <c:valAx>
        <c:axId val="1628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9E-4182-9108-3DAD434A9CA3}"/>
            </c:ext>
          </c:extLst>
        </c:ser>
        <c:dLbls>
          <c:showLegendKey val="0"/>
          <c:showVal val="0"/>
          <c:showCatName val="0"/>
          <c:showSerName val="0"/>
          <c:showPercent val="0"/>
          <c:showBubbleSize val="0"/>
        </c:dLbls>
        <c:gapWidth val="150"/>
        <c:axId val="162844032"/>
        <c:axId val="1628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9E-4182-9108-3DAD434A9CA3}"/>
            </c:ext>
          </c:extLst>
        </c:ser>
        <c:dLbls>
          <c:showLegendKey val="0"/>
          <c:showVal val="0"/>
          <c:showCatName val="0"/>
          <c:showSerName val="0"/>
          <c:showPercent val="0"/>
          <c:showBubbleSize val="0"/>
        </c:dLbls>
        <c:marker val="1"/>
        <c:smooth val="0"/>
        <c:axId val="162844032"/>
        <c:axId val="162846208"/>
      </c:lineChart>
      <c:dateAx>
        <c:axId val="162844032"/>
        <c:scaling>
          <c:orientation val="minMax"/>
        </c:scaling>
        <c:delete val="1"/>
        <c:axPos val="b"/>
        <c:numFmt formatCode="ge" sourceLinked="1"/>
        <c:majorTickMark val="none"/>
        <c:minorTickMark val="none"/>
        <c:tickLblPos val="none"/>
        <c:crossAx val="162846208"/>
        <c:crosses val="autoZero"/>
        <c:auto val="1"/>
        <c:lblOffset val="100"/>
        <c:baseTimeUnit val="years"/>
      </c:dateAx>
      <c:valAx>
        <c:axId val="1628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98-4857-BA7A-3CF029778FEB}"/>
            </c:ext>
          </c:extLst>
        </c:ser>
        <c:dLbls>
          <c:showLegendKey val="0"/>
          <c:showVal val="0"/>
          <c:showCatName val="0"/>
          <c:showSerName val="0"/>
          <c:showPercent val="0"/>
          <c:showBubbleSize val="0"/>
        </c:dLbls>
        <c:gapWidth val="150"/>
        <c:axId val="184444416"/>
        <c:axId val="1844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98-4857-BA7A-3CF029778FEB}"/>
            </c:ext>
          </c:extLst>
        </c:ser>
        <c:dLbls>
          <c:showLegendKey val="0"/>
          <c:showVal val="0"/>
          <c:showCatName val="0"/>
          <c:showSerName val="0"/>
          <c:showPercent val="0"/>
          <c:showBubbleSize val="0"/>
        </c:dLbls>
        <c:marker val="1"/>
        <c:smooth val="0"/>
        <c:axId val="184444416"/>
        <c:axId val="184446336"/>
      </c:lineChart>
      <c:dateAx>
        <c:axId val="184444416"/>
        <c:scaling>
          <c:orientation val="minMax"/>
        </c:scaling>
        <c:delete val="1"/>
        <c:axPos val="b"/>
        <c:numFmt formatCode="ge" sourceLinked="1"/>
        <c:majorTickMark val="none"/>
        <c:minorTickMark val="none"/>
        <c:tickLblPos val="none"/>
        <c:crossAx val="184446336"/>
        <c:crosses val="autoZero"/>
        <c:auto val="1"/>
        <c:lblOffset val="100"/>
        <c:baseTimeUnit val="years"/>
      </c:dateAx>
      <c:valAx>
        <c:axId val="1844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5A-44D9-B024-2216E5DB43F0}"/>
            </c:ext>
          </c:extLst>
        </c:ser>
        <c:dLbls>
          <c:showLegendKey val="0"/>
          <c:showVal val="0"/>
          <c:showCatName val="0"/>
          <c:showSerName val="0"/>
          <c:showPercent val="0"/>
          <c:showBubbleSize val="0"/>
        </c:dLbls>
        <c:gapWidth val="150"/>
        <c:axId val="209529472"/>
        <c:axId val="2095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5A-44D9-B024-2216E5DB43F0}"/>
            </c:ext>
          </c:extLst>
        </c:ser>
        <c:dLbls>
          <c:showLegendKey val="0"/>
          <c:showVal val="0"/>
          <c:showCatName val="0"/>
          <c:showSerName val="0"/>
          <c:showPercent val="0"/>
          <c:showBubbleSize val="0"/>
        </c:dLbls>
        <c:marker val="1"/>
        <c:smooth val="0"/>
        <c:axId val="209529472"/>
        <c:axId val="209543936"/>
      </c:lineChart>
      <c:dateAx>
        <c:axId val="209529472"/>
        <c:scaling>
          <c:orientation val="minMax"/>
        </c:scaling>
        <c:delete val="1"/>
        <c:axPos val="b"/>
        <c:numFmt formatCode="ge" sourceLinked="1"/>
        <c:majorTickMark val="none"/>
        <c:minorTickMark val="none"/>
        <c:tickLblPos val="none"/>
        <c:crossAx val="209543936"/>
        <c:crosses val="autoZero"/>
        <c:auto val="1"/>
        <c:lblOffset val="100"/>
        <c:baseTimeUnit val="years"/>
      </c:dateAx>
      <c:valAx>
        <c:axId val="2095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1B-42CB-86F3-5C8F44DAE036}"/>
            </c:ext>
          </c:extLst>
        </c:ser>
        <c:dLbls>
          <c:showLegendKey val="0"/>
          <c:showVal val="0"/>
          <c:showCatName val="0"/>
          <c:showSerName val="0"/>
          <c:showPercent val="0"/>
          <c:showBubbleSize val="0"/>
        </c:dLbls>
        <c:gapWidth val="150"/>
        <c:axId val="209560704"/>
        <c:axId val="2095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1B-42CB-86F3-5C8F44DAE036}"/>
            </c:ext>
          </c:extLst>
        </c:ser>
        <c:dLbls>
          <c:showLegendKey val="0"/>
          <c:showVal val="0"/>
          <c:showCatName val="0"/>
          <c:showSerName val="0"/>
          <c:showPercent val="0"/>
          <c:showBubbleSize val="0"/>
        </c:dLbls>
        <c:marker val="1"/>
        <c:smooth val="0"/>
        <c:axId val="209560704"/>
        <c:axId val="209562624"/>
      </c:lineChart>
      <c:dateAx>
        <c:axId val="209560704"/>
        <c:scaling>
          <c:orientation val="minMax"/>
        </c:scaling>
        <c:delete val="1"/>
        <c:axPos val="b"/>
        <c:numFmt formatCode="ge" sourceLinked="1"/>
        <c:majorTickMark val="none"/>
        <c:minorTickMark val="none"/>
        <c:tickLblPos val="none"/>
        <c:crossAx val="209562624"/>
        <c:crosses val="autoZero"/>
        <c:auto val="1"/>
        <c:lblOffset val="100"/>
        <c:baseTimeUnit val="years"/>
      </c:dateAx>
      <c:valAx>
        <c:axId val="2095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2600.39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F9-4E5D-871E-DBCE9ADB3901}"/>
            </c:ext>
          </c:extLst>
        </c:ser>
        <c:dLbls>
          <c:showLegendKey val="0"/>
          <c:showVal val="0"/>
          <c:showCatName val="0"/>
          <c:showSerName val="0"/>
          <c:showPercent val="0"/>
          <c:showBubbleSize val="0"/>
        </c:dLbls>
        <c:gapWidth val="150"/>
        <c:axId val="209606144"/>
        <c:axId val="2096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xmlns:c16r2="http://schemas.microsoft.com/office/drawing/2015/06/chart">
            <c:ext xmlns:c16="http://schemas.microsoft.com/office/drawing/2014/chart" uri="{C3380CC4-5D6E-409C-BE32-E72D297353CC}">
              <c16:uniqueId val="{00000001-B0F9-4E5D-871E-DBCE9ADB3901}"/>
            </c:ext>
          </c:extLst>
        </c:ser>
        <c:dLbls>
          <c:showLegendKey val="0"/>
          <c:showVal val="0"/>
          <c:showCatName val="0"/>
          <c:showSerName val="0"/>
          <c:showPercent val="0"/>
          <c:showBubbleSize val="0"/>
        </c:dLbls>
        <c:marker val="1"/>
        <c:smooth val="0"/>
        <c:axId val="209606144"/>
        <c:axId val="209608064"/>
      </c:lineChart>
      <c:dateAx>
        <c:axId val="209606144"/>
        <c:scaling>
          <c:orientation val="minMax"/>
        </c:scaling>
        <c:delete val="1"/>
        <c:axPos val="b"/>
        <c:numFmt formatCode="ge" sourceLinked="1"/>
        <c:majorTickMark val="none"/>
        <c:minorTickMark val="none"/>
        <c:tickLblPos val="none"/>
        <c:crossAx val="209608064"/>
        <c:crosses val="autoZero"/>
        <c:auto val="1"/>
        <c:lblOffset val="100"/>
        <c:baseTimeUnit val="years"/>
      </c:dateAx>
      <c:valAx>
        <c:axId val="2096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33.51</c:v>
                </c:pt>
                <c:pt idx="1">
                  <c:v>35.61</c:v>
                </c:pt>
                <c:pt idx="2">
                  <c:v>94.29</c:v>
                </c:pt>
                <c:pt idx="3">
                  <c:v>50.17</c:v>
                </c:pt>
                <c:pt idx="4">
                  <c:v>68.31</c:v>
                </c:pt>
              </c:numCache>
            </c:numRef>
          </c:val>
          <c:extLst xmlns:c16r2="http://schemas.microsoft.com/office/drawing/2015/06/chart">
            <c:ext xmlns:c16="http://schemas.microsoft.com/office/drawing/2014/chart" uri="{C3380CC4-5D6E-409C-BE32-E72D297353CC}">
              <c16:uniqueId val="{00000000-A670-4BA3-999E-2882CB8638A2}"/>
            </c:ext>
          </c:extLst>
        </c:ser>
        <c:dLbls>
          <c:showLegendKey val="0"/>
          <c:showVal val="0"/>
          <c:showCatName val="0"/>
          <c:showSerName val="0"/>
          <c:showPercent val="0"/>
          <c:showBubbleSize val="0"/>
        </c:dLbls>
        <c:gapWidth val="150"/>
        <c:axId val="209643392"/>
        <c:axId val="2097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xmlns:c16r2="http://schemas.microsoft.com/office/drawing/2015/06/chart">
            <c:ext xmlns:c16="http://schemas.microsoft.com/office/drawing/2014/chart" uri="{C3380CC4-5D6E-409C-BE32-E72D297353CC}">
              <c16:uniqueId val="{00000001-A670-4BA3-999E-2882CB8638A2}"/>
            </c:ext>
          </c:extLst>
        </c:ser>
        <c:dLbls>
          <c:showLegendKey val="0"/>
          <c:showVal val="0"/>
          <c:showCatName val="0"/>
          <c:showSerName val="0"/>
          <c:showPercent val="0"/>
          <c:showBubbleSize val="0"/>
        </c:dLbls>
        <c:marker val="1"/>
        <c:smooth val="0"/>
        <c:axId val="209643392"/>
        <c:axId val="209715200"/>
      </c:lineChart>
      <c:dateAx>
        <c:axId val="209643392"/>
        <c:scaling>
          <c:orientation val="minMax"/>
        </c:scaling>
        <c:delete val="1"/>
        <c:axPos val="b"/>
        <c:numFmt formatCode="ge" sourceLinked="1"/>
        <c:majorTickMark val="none"/>
        <c:minorTickMark val="none"/>
        <c:tickLblPos val="none"/>
        <c:crossAx val="209715200"/>
        <c:crosses val="autoZero"/>
        <c:auto val="1"/>
        <c:lblOffset val="100"/>
        <c:baseTimeUnit val="years"/>
      </c:dateAx>
      <c:valAx>
        <c:axId val="209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514.54</c:v>
                </c:pt>
                <c:pt idx="1">
                  <c:v>484.54</c:v>
                </c:pt>
                <c:pt idx="2">
                  <c:v>169.88</c:v>
                </c:pt>
                <c:pt idx="3">
                  <c:v>320</c:v>
                </c:pt>
                <c:pt idx="4">
                  <c:v>234.71</c:v>
                </c:pt>
              </c:numCache>
            </c:numRef>
          </c:val>
          <c:extLst xmlns:c16r2="http://schemas.microsoft.com/office/drawing/2015/06/chart">
            <c:ext xmlns:c16="http://schemas.microsoft.com/office/drawing/2014/chart" uri="{C3380CC4-5D6E-409C-BE32-E72D297353CC}">
              <c16:uniqueId val="{00000000-815C-467C-AEDC-7464FCA89178}"/>
            </c:ext>
          </c:extLst>
        </c:ser>
        <c:dLbls>
          <c:showLegendKey val="0"/>
          <c:showVal val="0"/>
          <c:showCatName val="0"/>
          <c:showSerName val="0"/>
          <c:showPercent val="0"/>
          <c:showBubbleSize val="0"/>
        </c:dLbls>
        <c:gapWidth val="150"/>
        <c:axId val="209746176"/>
        <c:axId val="2097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xmlns:c16r2="http://schemas.microsoft.com/office/drawing/2015/06/chart">
            <c:ext xmlns:c16="http://schemas.microsoft.com/office/drawing/2014/chart" uri="{C3380CC4-5D6E-409C-BE32-E72D297353CC}">
              <c16:uniqueId val="{00000001-815C-467C-AEDC-7464FCA89178}"/>
            </c:ext>
          </c:extLst>
        </c:ser>
        <c:dLbls>
          <c:showLegendKey val="0"/>
          <c:showVal val="0"/>
          <c:showCatName val="0"/>
          <c:showSerName val="0"/>
          <c:showPercent val="0"/>
          <c:showBubbleSize val="0"/>
        </c:dLbls>
        <c:marker val="1"/>
        <c:smooth val="0"/>
        <c:axId val="209746176"/>
        <c:axId val="209752448"/>
      </c:lineChart>
      <c:dateAx>
        <c:axId val="209746176"/>
        <c:scaling>
          <c:orientation val="minMax"/>
        </c:scaling>
        <c:delete val="1"/>
        <c:axPos val="b"/>
        <c:numFmt formatCode="ge" sourceLinked="1"/>
        <c:majorTickMark val="none"/>
        <c:minorTickMark val="none"/>
        <c:tickLblPos val="none"/>
        <c:crossAx val="209752448"/>
        <c:crosses val="autoZero"/>
        <c:auto val="1"/>
        <c:lblOffset val="100"/>
        <c:baseTimeUnit val="years"/>
      </c:dateAx>
      <c:valAx>
        <c:axId val="2097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 zoomScaleNormal="100" workbookViewId="0">
      <selection activeCell="BD57" sqref="BD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八幡平市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tr">
        <f>データ!$M$6</f>
        <v>非設置</v>
      </c>
      <c r="AE8" s="49"/>
      <c r="AF8" s="49"/>
      <c r="AG8" s="49"/>
      <c r="AH8" s="49"/>
      <c r="AI8" s="49"/>
      <c r="AJ8" s="49"/>
      <c r="AK8" s="3"/>
      <c r="AL8" s="50">
        <f>データ!S6</f>
        <v>25876</v>
      </c>
      <c r="AM8" s="50"/>
      <c r="AN8" s="50"/>
      <c r="AO8" s="50"/>
      <c r="AP8" s="50"/>
      <c r="AQ8" s="50"/>
      <c r="AR8" s="50"/>
      <c r="AS8" s="50"/>
      <c r="AT8" s="45">
        <f>データ!T6</f>
        <v>862.3</v>
      </c>
      <c r="AU8" s="45"/>
      <c r="AV8" s="45"/>
      <c r="AW8" s="45"/>
      <c r="AX8" s="45"/>
      <c r="AY8" s="45"/>
      <c r="AZ8" s="45"/>
      <c r="BA8" s="45"/>
      <c r="BB8" s="45">
        <f>データ!U6</f>
        <v>30.01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26.05</v>
      </c>
      <c r="Q10" s="45"/>
      <c r="R10" s="45"/>
      <c r="S10" s="45"/>
      <c r="T10" s="45"/>
      <c r="U10" s="45"/>
      <c r="V10" s="45"/>
      <c r="W10" s="45">
        <f>データ!Q6</f>
        <v>100.93</v>
      </c>
      <c r="X10" s="45"/>
      <c r="Y10" s="45"/>
      <c r="Z10" s="45"/>
      <c r="AA10" s="45"/>
      <c r="AB10" s="45"/>
      <c r="AC10" s="45"/>
      <c r="AD10" s="50">
        <f>データ!R6</f>
        <v>2800</v>
      </c>
      <c r="AE10" s="50"/>
      <c r="AF10" s="50"/>
      <c r="AG10" s="50"/>
      <c r="AH10" s="50"/>
      <c r="AI10" s="50"/>
      <c r="AJ10" s="50"/>
      <c r="AK10" s="2"/>
      <c r="AL10" s="50">
        <f>データ!V6</f>
        <v>6679</v>
      </c>
      <c r="AM10" s="50"/>
      <c r="AN10" s="50"/>
      <c r="AO10" s="50"/>
      <c r="AP10" s="50"/>
      <c r="AQ10" s="50"/>
      <c r="AR10" s="50"/>
      <c r="AS10" s="50"/>
      <c r="AT10" s="45">
        <f>データ!W6</f>
        <v>3.63</v>
      </c>
      <c r="AU10" s="45"/>
      <c r="AV10" s="45"/>
      <c r="AW10" s="45"/>
      <c r="AX10" s="45"/>
      <c r="AY10" s="45"/>
      <c r="AZ10" s="45"/>
      <c r="BA10" s="45"/>
      <c r="BB10" s="45">
        <f>データ!X6</f>
        <v>1839.94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59" t="s">
        <v>26</v>
      </c>
      <c r="BM14" s="60"/>
      <c r="BN14" s="60"/>
      <c r="BO14" s="60"/>
      <c r="BP14" s="60"/>
      <c r="BQ14" s="60"/>
      <c r="BR14" s="60"/>
      <c r="BS14" s="60"/>
      <c r="BT14" s="60"/>
      <c r="BU14" s="60"/>
      <c r="BV14" s="60"/>
      <c r="BW14" s="60"/>
      <c r="BX14" s="60"/>
      <c r="BY14" s="60"/>
      <c r="BZ14" s="61"/>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9" t="s">
        <v>27</v>
      </c>
      <c r="BM45" s="60"/>
      <c r="BN45" s="60"/>
      <c r="BO45" s="60"/>
      <c r="BP45" s="60"/>
      <c r="BQ45" s="60"/>
      <c r="BR45" s="60"/>
      <c r="BS45" s="60"/>
      <c r="BT45" s="60"/>
      <c r="BU45" s="60"/>
      <c r="BV45" s="60"/>
      <c r="BW45" s="60"/>
      <c r="BX45" s="60"/>
      <c r="BY45" s="60"/>
      <c r="BZ45" s="61"/>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2"/>
      <c r="BM46" s="63"/>
      <c r="BN46" s="63"/>
      <c r="BO46" s="63"/>
      <c r="BP46" s="63"/>
      <c r="BQ46" s="63"/>
      <c r="BR46" s="63"/>
      <c r="BS46" s="63"/>
      <c r="BT46" s="63"/>
      <c r="BU46" s="63"/>
      <c r="BV46" s="63"/>
      <c r="BW46" s="63"/>
      <c r="BX46" s="63"/>
      <c r="BY46" s="63"/>
      <c r="BZ46" s="64"/>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6" t="s">
        <v>28</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3"/>
      <c r="BM60" s="54"/>
      <c r="BN60" s="54"/>
      <c r="BO60" s="54"/>
      <c r="BP60" s="54"/>
      <c r="BQ60" s="54"/>
      <c r="BR60" s="54"/>
      <c r="BS60" s="54"/>
      <c r="BT60" s="54"/>
      <c r="BU60" s="54"/>
      <c r="BV60" s="54"/>
      <c r="BW60" s="54"/>
      <c r="BX60" s="54"/>
      <c r="BY60" s="54"/>
      <c r="BZ60" s="55"/>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9" t="s">
        <v>29</v>
      </c>
      <c r="BM64" s="60"/>
      <c r="BN64" s="60"/>
      <c r="BO64" s="60"/>
      <c r="BP64" s="60"/>
      <c r="BQ64" s="60"/>
      <c r="BR64" s="60"/>
      <c r="BS64" s="60"/>
      <c r="BT64" s="60"/>
      <c r="BU64" s="60"/>
      <c r="BV64" s="60"/>
      <c r="BW64" s="60"/>
      <c r="BX64" s="60"/>
      <c r="BY64" s="60"/>
      <c r="BZ64" s="61"/>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2"/>
      <c r="BM65" s="63"/>
      <c r="BN65" s="63"/>
      <c r="BO65" s="63"/>
      <c r="BP65" s="63"/>
      <c r="BQ65" s="63"/>
      <c r="BR65" s="63"/>
      <c r="BS65" s="63"/>
      <c r="BT65" s="63"/>
      <c r="BU65" s="63"/>
      <c r="BV65" s="63"/>
      <c r="BW65" s="63"/>
      <c r="BX65" s="63"/>
      <c r="BY65" s="63"/>
      <c r="BZ65" s="64"/>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dg5IgiNmwo8V7sPoU2juI1N4N9QUWW/qPEDJ7jyZSHFxGeGbbWIpO1lcfS9wSq7GbavZKEOa/Prj4WzxHOOuGw==" saltValue="YYTO/Dx4a6UM8qa2tvtP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32140</v>
      </c>
      <c r="D6" s="33">
        <f t="shared" si="3"/>
        <v>47</v>
      </c>
      <c r="E6" s="33">
        <f t="shared" si="3"/>
        <v>17</v>
      </c>
      <c r="F6" s="33">
        <f t="shared" si="3"/>
        <v>1</v>
      </c>
      <c r="G6" s="33">
        <f t="shared" si="3"/>
        <v>0</v>
      </c>
      <c r="H6" s="33" t="str">
        <f t="shared" si="3"/>
        <v>岩手県　八幡平市</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26.05</v>
      </c>
      <c r="Q6" s="34">
        <f t="shared" si="3"/>
        <v>100.93</v>
      </c>
      <c r="R6" s="34">
        <f t="shared" si="3"/>
        <v>2800</v>
      </c>
      <c r="S6" s="34">
        <f t="shared" si="3"/>
        <v>25876</v>
      </c>
      <c r="T6" s="34">
        <f t="shared" si="3"/>
        <v>862.3</v>
      </c>
      <c r="U6" s="34">
        <f t="shared" si="3"/>
        <v>30.01</v>
      </c>
      <c r="V6" s="34">
        <f t="shared" si="3"/>
        <v>6679</v>
      </c>
      <c r="W6" s="34">
        <f t="shared" si="3"/>
        <v>3.63</v>
      </c>
      <c r="X6" s="34">
        <f t="shared" si="3"/>
        <v>1839.94</v>
      </c>
      <c r="Y6" s="35">
        <f>IF(Y7="",NA(),Y7)</f>
        <v>54.69</v>
      </c>
      <c r="Z6" s="35">
        <f t="shared" ref="Z6:AH6" si="4">IF(Z7="",NA(),Z7)</f>
        <v>52.74</v>
      </c>
      <c r="AA6" s="35">
        <f t="shared" si="4"/>
        <v>53.7</v>
      </c>
      <c r="AB6" s="35">
        <f t="shared" si="4"/>
        <v>51.8</v>
      </c>
      <c r="AC6" s="35">
        <f t="shared" si="4"/>
        <v>57.43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2600.39</v>
      </c>
      <c r="BG6" s="34">
        <f t="shared" ref="BG6:BO6" si="7">IF(BG7="",NA(),BG7)</f>
        <v>0</v>
      </c>
      <c r="BH6" s="34">
        <f t="shared" si="7"/>
        <v>0</v>
      </c>
      <c r="BI6" s="34">
        <f t="shared" si="7"/>
        <v>0</v>
      </c>
      <c r="BJ6" s="34">
        <f t="shared" si="7"/>
        <v>0</v>
      </c>
      <c r="BK6" s="35">
        <f t="shared" si="7"/>
        <v>1696.96</v>
      </c>
      <c r="BL6" s="35">
        <f t="shared" si="7"/>
        <v>1824.34</v>
      </c>
      <c r="BM6" s="35">
        <f t="shared" si="7"/>
        <v>1604.64</v>
      </c>
      <c r="BN6" s="35">
        <f t="shared" si="7"/>
        <v>1217.7</v>
      </c>
      <c r="BO6" s="35">
        <f t="shared" si="7"/>
        <v>1689.65</v>
      </c>
      <c r="BP6" s="34" t="str">
        <f>IF(BP7="","",IF(BP7="-","【-】","【"&amp;SUBSTITUTE(TEXT(BP7,"#,##0.00"),"-","△")&amp;"】"))</f>
        <v>【682.78】</v>
      </c>
      <c r="BQ6" s="35">
        <f>IF(BQ7="",NA(),BQ7)</f>
        <v>33.51</v>
      </c>
      <c r="BR6" s="35">
        <f t="shared" ref="BR6:BZ6" si="8">IF(BR7="",NA(),BR7)</f>
        <v>35.61</v>
      </c>
      <c r="BS6" s="35">
        <f t="shared" si="8"/>
        <v>94.29</v>
      </c>
      <c r="BT6" s="35">
        <f t="shared" si="8"/>
        <v>50.17</v>
      </c>
      <c r="BU6" s="35">
        <f t="shared" si="8"/>
        <v>68.31</v>
      </c>
      <c r="BV6" s="35">
        <f t="shared" si="8"/>
        <v>47.23</v>
      </c>
      <c r="BW6" s="35">
        <f t="shared" si="8"/>
        <v>54.16</v>
      </c>
      <c r="BX6" s="35">
        <f t="shared" si="8"/>
        <v>60.01</v>
      </c>
      <c r="BY6" s="35">
        <f t="shared" si="8"/>
        <v>66.680000000000007</v>
      </c>
      <c r="BZ6" s="35">
        <f t="shared" si="8"/>
        <v>58.12</v>
      </c>
      <c r="CA6" s="34" t="str">
        <f>IF(CA7="","",IF(CA7="-","【-】","【"&amp;SUBSTITUTE(TEXT(CA7,"#,##0.00"),"-","△")&amp;"】"))</f>
        <v>【100.91】</v>
      </c>
      <c r="CB6" s="35">
        <f>IF(CB7="",NA(),CB7)</f>
        <v>514.54</v>
      </c>
      <c r="CC6" s="35">
        <f t="shared" ref="CC6:CK6" si="9">IF(CC7="",NA(),CC7)</f>
        <v>484.54</v>
      </c>
      <c r="CD6" s="35">
        <f t="shared" si="9"/>
        <v>169.88</v>
      </c>
      <c r="CE6" s="35">
        <f t="shared" si="9"/>
        <v>320</v>
      </c>
      <c r="CF6" s="35">
        <f t="shared" si="9"/>
        <v>234.71</v>
      </c>
      <c r="CG6" s="35">
        <f t="shared" si="9"/>
        <v>351.41</v>
      </c>
      <c r="CH6" s="35">
        <f t="shared" si="9"/>
        <v>307.56</v>
      </c>
      <c r="CI6" s="35">
        <f t="shared" si="9"/>
        <v>277.67</v>
      </c>
      <c r="CJ6" s="35">
        <f t="shared" si="9"/>
        <v>260.11</v>
      </c>
      <c r="CK6" s="35">
        <f t="shared" si="9"/>
        <v>304.98</v>
      </c>
      <c r="CL6" s="34" t="str">
        <f>IF(CL7="","",IF(CL7="-","【-】","【"&amp;SUBSTITUTE(TEXT(CL7,"#,##0.00"),"-","△")&amp;"】"))</f>
        <v>【136.86】</v>
      </c>
      <c r="CM6" s="35">
        <f>IF(CM7="",NA(),CM7)</f>
        <v>40.380000000000003</v>
      </c>
      <c r="CN6" s="35">
        <f t="shared" ref="CN6:CV6" si="10">IF(CN7="",NA(),CN7)</f>
        <v>44.38</v>
      </c>
      <c r="CO6" s="35">
        <f t="shared" si="10"/>
        <v>45.29</v>
      </c>
      <c r="CP6" s="35">
        <f t="shared" si="10"/>
        <v>23.21</v>
      </c>
      <c r="CQ6" s="35">
        <f t="shared" si="10"/>
        <v>22.25</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77.5</v>
      </c>
      <c r="CY6" s="35">
        <f t="shared" ref="CY6:DG6" si="11">IF(CY7="",NA(),CY7)</f>
        <v>77.19</v>
      </c>
      <c r="CZ6" s="35">
        <f t="shared" si="11"/>
        <v>78.78</v>
      </c>
      <c r="DA6" s="35">
        <f t="shared" si="11"/>
        <v>80.16</v>
      </c>
      <c r="DB6" s="35">
        <f t="shared" si="11"/>
        <v>81.599999999999994</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1.54</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2">
      <c r="A7" s="28"/>
      <c r="B7" s="37">
        <v>2018</v>
      </c>
      <c r="C7" s="37">
        <v>32140</v>
      </c>
      <c r="D7" s="37">
        <v>47</v>
      </c>
      <c r="E7" s="37">
        <v>17</v>
      </c>
      <c r="F7" s="37">
        <v>1</v>
      </c>
      <c r="G7" s="37">
        <v>0</v>
      </c>
      <c r="H7" s="37" t="s">
        <v>98</v>
      </c>
      <c r="I7" s="37" t="s">
        <v>99</v>
      </c>
      <c r="J7" s="37" t="s">
        <v>100</v>
      </c>
      <c r="K7" s="37" t="s">
        <v>101</v>
      </c>
      <c r="L7" s="37" t="s">
        <v>102</v>
      </c>
      <c r="M7" s="37" t="s">
        <v>103</v>
      </c>
      <c r="N7" s="38" t="s">
        <v>104</v>
      </c>
      <c r="O7" s="38" t="s">
        <v>105</v>
      </c>
      <c r="P7" s="38">
        <v>26.05</v>
      </c>
      <c r="Q7" s="38">
        <v>100.93</v>
      </c>
      <c r="R7" s="38">
        <v>2800</v>
      </c>
      <c r="S7" s="38">
        <v>25876</v>
      </c>
      <c r="T7" s="38">
        <v>862.3</v>
      </c>
      <c r="U7" s="38">
        <v>30.01</v>
      </c>
      <c r="V7" s="38">
        <v>6679</v>
      </c>
      <c r="W7" s="38">
        <v>3.63</v>
      </c>
      <c r="X7" s="38">
        <v>1839.94</v>
      </c>
      <c r="Y7" s="38">
        <v>54.69</v>
      </c>
      <c r="Z7" s="38">
        <v>52.74</v>
      </c>
      <c r="AA7" s="38">
        <v>53.7</v>
      </c>
      <c r="AB7" s="38">
        <v>51.8</v>
      </c>
      <c r="AC7" s="38">
        <v>57.43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2600.39</v>
      </c>
      <c r="BG7" s="38">
        <v>0</v>
      </c>
      <c r="BH7" s="38">
        <v>0</v>
      </c>
      <c r="BI7" s="38">
        <v>0</v>
      </c>
      <c r="BJ7" s="38">
        <v>0</v>
      </c>
      <c r="BK7" s="38">
        <v>1696.96</v>
      </c>
      <c r="BL7" s="38">
        <v>1824.34</v>
      </c>
      <c r="BM7" s="38">
        <v>1604.64</v>
      </c>
      <c r="BN7" s="38">
        <v>1217.7</v>
      </c>
      <c r="BO7" s="38">
        <v>1689.65</v>
      </c>
      <c r="BP7" s="38">
        <v>682.78</v>
      </c>
      <c r="BQ7" s="38">
        <v>33.51</v>
      </c>
      <c r="BR7" s="38">
        <v>35.61</v>
      </c>
      <c r="BS7" s="38">
        <v>94.29</v>
      </c>
      <c r="BT7" s="38">
        <v>50.17</v>
      </c>
      <c r="BU7" s="38">
        <v>68.31</v>
      </c>
      <c r="BV7" s="38">
        <v>47.23</v>
      </c>
      <c r="BW7" s="38">
        <v>54.16</v>
      </c>
      <c r="BX7" s="38">
        <v>60.01</v>
      </c>
      <c r="BY7" s="38">
        <v>66.680000000000007</v>
      </c>
      <c r="BZ7" s="38">
        <v>58.12</v>
      </c>
      <c r="CA7" s="38">
        <v>100.91</v>
      </c>
      <c r="CB7" s="38">
        <v>514.54</v>
      </c>
      <c r="CC7" s="38">
        <v>484.54</v>
      </c>
      <c r="CD7" s="38">
        <v>169.88</v>
      </c>
      <c r="CE7" s="38">
        <v>320</v>
      </c>
      <c r="CF7" s="38">
        <v>234.71</v>
      </c>
      <c r="CG7" s="38">
        <v>351.41</v>
      </c>
      <c r="CH7" s="38">
        <v>307.56</v>
      </c>
      <c r="CI7" s="38">
        <v>277.67</v>
      </c>
      <c r="CJ7" s="38">
        <v>260.11</v>
      </c>
      <c r="CK7" s="38">
        <v>304.98</v>
      </c>
      <c r="CL7" s="38">
        <v>136.86000000000001</v>
      </c>
      <c r="CM7" s="38">
        <v>40.380000000000003</v>
      </c>
      <c r="CN7" s="38">
        <v>44.38</v>
      </c>
      <c r="CO7" s="38">
        <v>45.29</v>
      </c>
      <c r="CP7" s="38">
        <v>23.21</v>
      </c>
      <c r="CQ7" s="38">
        <v>22.25</v>
      </c>
      <c r="CR7" s="38">
        <v>43.53</v>
      </c>
      <c r="CS7" s="38">
        <v>39.869999999999997</v>
      </c>
      <c r="CT7" s="38">
        <v>41.28</v>
      </c>
      <c r="CU7" s="38">
        <v>41.45</v>
      </c>
      <c r="CV7" s="38">
        <v>36.97</v>
      </c>
      <c r="CW7" s="38">
        <v>58.98</v>
      </c>
      <c r="CX7" s="38">
        <v>77.5</v>
      </c>
      <c r="CY7" s="38">
        <v>77.19</v>
      </c>
      <c r="CZ7" s="38">
        <v>78.78</v>
      </c>
      <c r="DA7" s="38">
        <v>80.16</v>
      </c>
      <c r="DB7" s="38">
        <v>81.599999999999994</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1.54</v>
      </c>
      <c r="EJ7" s="38">
        <v>0.17</v>
      </c>
      <c r="EK7" s="38">
        <v>0.2</v>
      </c>
      <c r="EL7" s="38">
        <v>0.19</v>
      </c>
      <c r="EM7" s="38">
        <v>7.0000000000000007E-2</v>
      </c>
      <c r="EN7" s="38">
        <v>0.56999999999999995</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2020-02-11T04:39:17Z</cp:lastPrinted>
  <dcterms:created xsi:type="dcterms:W3CDTF">2019-12-05T05:00:48Z</dcterms:created>
  <dcterms:modified xsi:type="dcterms:W3CDTF">2020-02-12T00:55:10Z</dcterms:modified>
  <cp:category/>
</cp:coreProperties>
</file>