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tamura\Desktop\県より(未処理)\R2.1.14公営企業に係る経営比較分析表（平成30年度決算）の分析等について\02_提出\02_提出\"/>
    </mc:Choice>
  </mc:AlternateContent>
  <workbookProtection workbookAlgorithmName="SHA-512" workbookHashValue="HNbonFP0jZbQEdIKKRQ/2NUUPP64EoJnTQf9DYf3/4TLCTs/234w70a8NO2nLoBo4ZYVRFPcXpb/FtpR0+Vjag==" workbookSaltValue="zRcI05Zp5hQwa01T9SVDMw==" workbookSpinCount="100000" lockStructure="1"/>
  <bookViews>
    <workbookView xWindow="5190" yWindow="1185" windowWidth="15105" windowHeight="13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<sst xmlns="http://schemas.openxmlformats.org/spreadsheetml/2006/main" count="225" uniqueCount="113">
  <si>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</si>
  <si>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</si>
  <si>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</si>
  <si>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</si>
  <si>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</si>
  <si>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</si>
  <si>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</si>
  <si>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</si>
  <si>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</si>
  <si>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</si>
  <si>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</si>
  <si>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</si>
  <si>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</si>
  <si>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</si>
  <si>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</si>
  <si>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</si>
  <si>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</si>
  <si>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</si>
  <si>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</si>
  <si>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</si>
  <si>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</si>
  <si>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</si>
  <si>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</si>
  <si>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</si>
  <si>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</si>
  <si>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</si>
  <si>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</si>
  <si>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</si>
  <si>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</si>
  <si>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</si>
  <si>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</si>
  <si>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</si>
  <si>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</si>
  <si>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</si>
  <si>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</si>
  <si>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</si>
  <si>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</si>
  <si>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</si>
  <si>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</si>
  <si>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</si>
  <si>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</si>
  <si>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</si>
  <si>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</si>
  <si>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</si>
  <si>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</si>
  <si>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</si>
  <si>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</si>
  <si>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</si>
  <si>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</si>
  <si>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</si>
  <si>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</si>
  <si>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</si>
  <si>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</si>
  <si>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</si>
  <si>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</si>
  <si>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</si>
  <si>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</si>
  <si>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</si>
  <si>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</si>
  <si>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</si>
  <si>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</si>
  <si>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</si>
  <si>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</si>
  <si>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</si>
  <si>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</si>
  <si>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</si>
  <si>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</si>
  <si>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</si>
  <si>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</si>
  <si>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</si>
  <si>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</si>
  <si>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</si>
  <si>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</si>
  <si>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</si>
  <si>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</si>
  <si>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</si>
  <si>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</si>
  <si>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</si>
  <si>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</si>
  <si>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</si>
  <si>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</si>
  <si>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</si>
  <si>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</si>
  <si>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</si>
  <si>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</si>
  <si>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</si>
  <si>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</si>
  <si>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</si>
  <si>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</si>
  <si>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</si>
  <si>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</si>
  <si>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</si>
  <si>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</si>
  <si>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</si>
  <si>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</si>
  <si>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</si>
  <si>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</si>
  <si>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二戸市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</si>
  <si>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</si>
  <si>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</si>
  <si>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</si>
  <si>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</si>
  <si>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</si>
  <si>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</si>
  <si>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</si>
  <si>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</si>
  <si>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</si>
  <si>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</si>
  <si>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</si>
  <si>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</si>
  <si>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事業着手が早い地区では、施設完成後20年以上を経過しているが、管路の法定耐用年数を経過したものはなく、現状で管路更新の実績は無い。今後は、安全な水道水を供給するために適切な保守点検を行い、耐用年数を経過した機械設備の計画的な更新や、長寿命化を図るための部品交換に努めていく必要がある。</t>
  </si>
  <si>
    <t xml:space="preserve"> 本市の簡易水道は、財務基盤が脆弱であることから、単独での経営維持は困難であるが、第三者委託の継続等経営の効率化と普及率、有収率の向上等、経営基盤の強化を図りながら簡易水道事業の経営維持に努める。</t>
    <phoneticPr fontId="4"/>
  </si>
  <si>
    <r>
      <t xml:space="preserve">  </t>
    </r>
    <r>
      <rPr>
        <sz val="11"/>
        <color rgb="FFFF0000"/>
        <rFont val="ＭＳ ゴシック"/>
        <family val="3"/>
        <charset val="128"/>
      </rPr>
      <t>収益的収支比率は昨年度比微減したが、全国平均・類似団体平均値よりも高くなっている。ただ、</t>
    </r>
    <r>
      <rPr>
        <sz val="11"/>
        <color theme="1"/>
        <rFont val="ＭＳ ゴシック"/>
        <family val="3"/>
        <charset val="128"/>
      </rPr>
      <t>収益に占める一般会計からの繰入の割合が大きいため、経費節減や水道加入率の増加等、継続的な経営改善努力により、低い料金回収率や、高い給水原価の改善にも繋げていく必要がある。
　企業債残高対給水益比率は全国平均・類似団体平均より低く、管路の法定耐用年数を経過したものはないものの、老朽化した機械設備については計画的に更新を進めていく必要がある。
　有収率は</t>
    </r>
    <r>
      <rPr>
        <sz val="11"/>
        <color rgb="FFFF0000"/>
        <rFont val="ＭＳ ゴシック"/>
        <family val="3"/>
        <charset val="128"/>
      </rPr>
      <t>昨年度比5.59ポイント向上し</t>
    </r>
    <r>
      <rPr>
        <sz val="11"/>
        <color theme="1"/>
        <rFont val="ＭＳ ゴシック"/>
        <family val="3"/>
        <charset val="128"/>
      </rPr>
      <t>、全国平均・類似団体平均より高くなっているものの、施設利用率は全国平均・類似団体平均より低くなっている。特に、斗米地区等における水道加入率が低いことから、啓蒙活動等により当該地区の水道への加入をより一層促進し改善に繋げていく必要がある。</t>
    </r>
    <rPh sb="10" eb="13">
      <t>サクネンド</t>
    </rPh>
    <rPh sb="13" eb="14">
      <t>ヒ</t>
    </rPh>
    <rPh sb="14" eb="16">
      <t>ビゲン</t>
    </rPh>
    <rPh sb="222" eb="225">
      <t>サクネンド</t>
    </rPh>
    <rPh sb="225" eb="226">
      <t>ヒ</t>
    </rPh>
    <rPh sb="234" eb="236">
      <t>コウジョウ</t>
    </rPh>
    <rPh sb="251" eb="252">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</si>
</sst>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8B0-42FB-8820-2E2F18DD92D6}"/>
            </c:ext>
          </c:extLst>
        </c:ser>
        <c:dLbls>
          <c:showLegendKey val="0"/>
          <c:showVal val="0"/>
          <c:showCatName val="0"/>
          <c:showSerName val="0"/>
          <c:showPercent val="0"/>
          <c:showBubbleSize val="0"/>
        </c:dLbls>
        <c:gapWidth val="150"/>
        <c:axId val="242941632"/>
        <c:axId val="24294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D8B0-42FB-8820-2E2F18DD92D6}"/>
            </c:ext>
          </c:extLst>
        </c:ser>
        <c:dLbls>
          <c:showLegendKey val="0"/>
          <c:showVal val="0"/>
          <c:showCatName val="0"/>
          <c:showSerName val="0"/>
          <c:showPercent val="0"/>
          <c:showBubbleSize val="0"/>
        </c:dLbls>
        <c:marker val="1"/>
        <c:smooth val="0"/>
        <c:axId val="242941632"/>
        <c:axId val="242946112"/>
      </c:lineChart>
      <c:dateAx>
        <c:axId val="242941632"/>
        <c:scaling>
          <c:orientation val="minMax"/>
        </c:scaling>
        <c:delete val="1"/>
        <c:axPos val="b"/>
        <c:numFmt formatCode="ge" sourceLinked="1"/>
        <c:majorTickMark val="none"/>
        <c:minorTickMark val="none"/>
        <c:tickLblPos val="none"/>
        <c:crossAx val="242946112"/>
        <c:crosses val="autoZero"/>
        <c:auto val="1"/>
        <c:lblOffset val="100"/>
        <c:baseTimeUnit val="years"/>
      </c:dateAx>
      <c:valAx>
        <c:axId val="24294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9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23.12</c:v>
                </c:pt>
                <c:pt idx="1">
                  <c:v>23.37</c:v>
                </c:pt>
                <c:pt idx="2">
                  <c:v>22.97</c:v>
                </c:pt>
                <c:pt idx="3">
                  <c:v>25.41</c:v>
                </c:pt>
                <c:pt idx="4">
                  <c:v>24.21</c:v>
                </c:pt>
              </c:numCache>
            </c:numRef>
          </c:val>
          <c:extLst xmlns:c16r2="http://schemas.microsoft.com/office/drawing/2015/06/chart">
            <c:ext xmlns:c16="http://schemas.microsoft.com/office/drawing/2014/chart" uri="{C3380CC4-5D6E-409C-BE32-E72D297353CC}">
              <c16:uniqueId val="{00000000-E0DA-4107-B3CD-59C2FE29D34C}"/>
            </c:ext>
          </c:extLst>
        </c:ser>
        <c:dLbls>
          <c:showLegendKey val="0"/>
          <c:showVal val="0"/>
          <c:showCatName val="0"/>
          <c:showSerName val="0"/>
          <c:showPercent val="0"/>
          <c:showBubbleSize val="0"/>
        </c:dLbls>
        <c:gapWidth val="150"/>
        <c:axId val="243380416"/>
        <c:axId val="24338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E0DA-4107-B3CD-59C2FE29D34C}"/>
            </c:ext>
          </c:extLst>
        </c:ser>
        <c:dLbls>
          <c:showLegendKey val="0"/>
          <c:showVal val="0"/>
          <c:showCatName val="0"/>
          <c:showSerName val="0"/>
          <c:showPercent val="0"/>
          <c:showBubbleSize val="0"/>
        </c:dLbls>
        <c:marker val="1"/>
        <c:smooth val="0"/>
        <c:axId val="243380416"/>
        <c:axId val="243380808"/>
      </c:lineChart>
      <c:dateAx>
        <c:axId val="243380416"/>
        <c:scaling>
          <c:orientation val="minMax"/>
        </c:scaling>
        <c:delete val="1"/>
        <c:axPos val="b"/>
        <c:numFmt formatCode="ge" sourceLinked="1"/>
        <c:majorTickMark val="none"/>
        <c:minorTickMark val="none"/>
        <c:tickLblPos val="none"/>
        <c:crossAx val="243380808"/>
        <c:crosses val="autoZero"/>
        <c:auto val="1"/>
        <c:lblOffset val="100"/>
        <c:baseTimeUnit val="years"/>
      </c:dateAx>
      <c:valAx>
        <c:axId val="24338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38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75.08</c:v>
                </c:pt>
                <c:pt idx="1">
                  <c:v>77.150000000000006</c:v>
                </c:pt>
                <c:pt idx="2">
                  <c:v>77.98</c:v>
                </c:pt>
                <c:pt idx="3">
                  <c:v>74.2</c:v>
                </c:pt>
                <c:pt idx="4">
                  <c:v>79.290000000000006</c:v>
                </c:pt>
              </c:numCache>
            </c:numRef>
          </c:val>
          <c:extLst xmlns:c16r2="http://schemas.microsoft.com/office/drawing/2015/06/chart">
            <c:ext xmlns:c16="http://schemas.microsoft.com/office/drawing/2014/chart" uri="{C3380CC4-5D6E-409C-BE32-E72D297353CC}">
              <c16:uniqueId val="{00000000-B8A3-4EB0-B9D6-AE34060C83C9}"/>
            </c:ext>
          </c:extLst>
        </c:ser>
        <c:dLbls>
          <c:showLegendKey val="0"/>
          <c:showVal val="0"/>
          <c:showCatName val="0"/>
          <c:showSerName val="0"/>
          <c:showPercent val="0"/>
          <c:showBubbleSize val="0"/>
        </c:dLbls>
        <c:gapWidth val="150"/>
        <c:axId val="243381984"/>
        <c:axId val="24338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B8A3-4EB0-B9D6-AE34060C83C9}"/>
            </c:ext>
          </c:extLst>
        </c:ser>
        <c:dLbls>
          <c:showLegendKey val="0"/>
          <c:showVal val="0"/>
          <c:showCatName val="0"/>
          <c:showSerName val="0"/>
          <c:showPercent val="0"/>
          <c:showBubbleSize val="0"/>
        </c:dLbls>
        <c:marker val="1"/>
        <c:smooth val="0"/>
        <c:axId val="243381984"/>
        <c:axId val="243382376"/>
      </c:lineChart>
      <c:dateAx>
        <c:axId val="243381984"/>
        <c:scaling>
          <c:orientation val="minMax"/>
        </c:scaling>
        <c:delete val="1"/>
        <c:axPos val="b"/>
        <c:numFmt formatCode="ge" sourceLinked="1"/>
        <c:majorTickMark val="none"/>
        <c:minorTickMark val="none"/>
        <c:tickLblPos val="none"/>
        <c:crossAx val="243382376"/>
        <c:crosses val="autoZero"/>
        <c:auto val="1"/>
        <c:lblOffset val="100"/>
        <c:baseTimeUnit val="years"/>
      </c:dateAx>
      <c:valAx>
        <c:axId val="24338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3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80.709999999999994</c:v>
                </c:pt>
                <c:pt idx="1">
                  <c:v>80.239999999999995</c:v>
                </c:pt>
                <c:pt idx="2">
                  <c:v>80.33</c:v>
                </c:pt>
                <c:pt idx="3">
                  <c:v>79.61</c:v>
                </c:pt>
                <c:pt idx="4">
                  <c:v>79.260000000000005</c:v>
                </c:pt>
              </c:numCache>
            </c:numRef>
          </c:val>
          <c:extLst xmlns:c16r2="http://schemas.microsoft.com/office/drawing/2015/06/chart">
            <c:ext xmlns:c16="http://schemas.microsoft.com/office/drawing/2014/chart" uri="{C3380CC4-5D6E-409C-BE32-E72D297353CC}">
              <c16:uniqueId val="{00000000-6DB5-424D-B723-5203350BECD3}"/>
            </c:ext>
          </c:extLst>
        </c:ser>
        <c:dLbls>
          <c:showLegendKey val="0"/>
          <c:showVal val="0"/>
          <c:showCatName val="0"/>
          <c:showSerName val="0"/>
          <c:showPercent val="0"/>
          <c:showBubbleSize val="0"/>
        </c:dLbls>
        <c:gapWidth val="150"/>
        <c:axId val="242329592"/>
        <c:axId val="24300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6DB5-424D-B723-5203350BECD3}"/>
            </c:ext>
          </c:extLst>
        </c:ser>
        <c:dLbls>
          <c:showLegendKey val="0"/>
          <c:showVal val="0"/>
          <c:showCatName val="0"/>
          <c:showSerName val="0"/>
          <c:showPercent val="0"/>
          <c:showBubbleSize val="0"/>
        </c:dLbls>
        <c:marker val="1"/>
        <c:smooth val="0"/>
        <c:axId val="242329592"/>
        <c:axId val="243002480"/>
      </c:lineChart>
      <c:dateAx>
        <c:axId val="242329592"/>
        <c:scaling>
          <c:orientation val="minMax"/>
        </c:scaling>
        <c:delete val="1"/>
        <c:axPos val="b"/>
        <c:numFmt formatCode="ge" sourceLinked="1"/>
        <c:majorTickMark val="none"/>
        <c:minorTickMark val="none"/>
        <c:tickLblPos val="none"/>
        <c:crossAx val="243002480"/>
        <c:crosses val="autoZero"/>
        <c:auto val="1"/>
        <c:lblOffset val="100"/>
        <c:baseTimeUnit val="years"/>
      </c:dateAx>
      <c:valAx>
        <c:axId val="24300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2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FE-457A-BE89-BA44B761B6A4}"/>
            </c:ext>
          </c:extLst>
        </c:ser>
        <c:dLbls>
          <c:showLegendKey val="0"/>
          <c:showVal val="0"/>
          <c:showCatName val="0"/>
          <c:showSerName val="0"/>
          <c:showPercent val="0"/>
          <c:showBubbleSize val="0"/>
        </c:dLbls>
        <c:gapWidth val="150"/>
        <c:axId val="242989104"/>
        <c:axId val="24308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FE-457A-BE89-BA44B761B6A4}"/>
            </c:ext>
          </c:extLst>
        </c:ser>
        <c:dLbls>
          <c:showLegendKey val="0"/>
          <c:showVal val="0"/>
          <c:showCatName val="0"/>
          <c:showSerName val="0"/>
          <c:showPercent val="0"/>
          <c:showBubbleSize val="0"/>
        </c:dLbls>
        <c:marker val="1"/>
        <c:smooth val="0"/>
        <c:axId val="242989104"/>
        <c:axId val="243086040"/>
      </c:lineChart>
      <c:dateAx>
        <c:axId val="242989104"/>
        <c:scaling>
          <c:orientation val="minMax"/>
        </c:scaling>
        <c:delete val="1"/>
        <c:axPos val="b"/>
        <c:numFmt formatCode="ge" sourceLinked="1"/>
        <c:majorTickMark val="none"/>
        <c:minorTickMark val="none"/>
        <c:tickLblPos val="none"/>
        <c:crossAx val="243086040"/>
        <c:crosses val="autoZero"/>
        <c:auto val="1"/>
        <c:lblOffset val="100"/>
        <c:baseTimeUnit val="years"/>
      </c:dateAx>
      <c:valAx>
        <c:axId val="24308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98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92-4CBC-8C57-667DC11A5178}"/>
            </c:ext>
          </c:extLst>
        </c:ser>
        <c:dLbls>
          <c:showLegendKey val="0"/>
          <c:showVal val="0"/>
          <c:showCatName val="0"/>
          <c:showSerName val="0"/>
          <c:showPercent val="0"/>
          <c:showBubbleSize val="0"/>
        </c:dLbls>
        <c:gapWidth val="150"/>
        <c:axId val="243126792"/>
        <c:axId val="24312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92-4CBC-8C57-667DC11A5178}"/>
            </c:ext>
          </c:extLst>
        </c:ser>
        <c:dLbls>
          <c:showLegendKey val="0"/>
          <c:showVal val="0"/>
          <c:showCatName val="0"/>
          <c:showSerName val="0"/>
          <c:showPercent val="0"/>
          <c:showBubbleSize val="0"/>
        </c:dLbls>
        <c:marker val="1"/>
        <c:smooth val="0"/>
        <c:axId val="243126792"/>
        <c:axId val="243127176"/>
      </c:lineChart>
      <c:dateAx>
        <c:axId val="243126792"/>
        <c:scaling>
          <c:orientation val="minMax"/>
        </c:scaling>
        <c:delete val="1"/>
        <c:axPos val="b"/>
        <c:numFmt formatCode="ge" sourceLinked="1"/>
        <c:majorTickMark val="none"/>
        <c:minorTickMark val="none"/>
        <c:tickLblPos val="none"/>
        <c:crossAx val="243127176"/>
        <c:crosses val="autoZero"/>
        <c:auto val="1"/>
        <c:lblOffset val="100"/>
        <c:baseTimeUnit val="years"/>
      </c:dateAx>
      <c:valAx>
        <c:axId val="24312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12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CC-406E-B1A1-8CB31F3DB319}"/>
            </c:ext>
          </c:extLst>
        </c:ser>
        <c:dLbls>
          <c:showLegendKey val="0"/>
          <c:showVal val="0"/>
          <c:showCatName val="0"/>
          <c:showSerName val="0"/>
          <c:showPercent val="0"/>
          <c:showBubbleSize val="0"/>
        </c:dLbls>
        <c:gapWidth val="150"/>
        <c:axId val="136127560"/>
        <c:axId val="13612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CC-406E-B1A1-8CB31F3DB319}"/>
            </c:ext>
          </c:extLst>
        </c:ser>
        <c:dLbls>
          <c:showLegendKey val="0"/>
          <c:showVal val="0"/>
          <c:showCatName val="0"/>
          <c:showSerName val="0"/>
          <c:showPercent val="0"/>
          <c:showBubbleSize val="0"/>
        </c:dLbls>
        <c:marker val="1"/>
        <c:smooth val="0"/>
        <c:axId val="136127560"/>
        <c:axId val="136127952"/>
      </c:lineChart>
      <c:dateAx>
        <c:axId val="136127560"/>
        <c:scaling>
          <c:orientation val="minMax"/>
        </c:scaling>
        <c:delete val="1"/>
        <c:axPos val="b"/>
        <c:numFmt formatCode="ge" sourceLinked="1"/>
        <c:majorTickMark val="none"/>
        <c:minorTickMark val="none"/>
        <c:tickLblPos val="none"/>
        <c:crossAx val="136127952"/>
        <c:crosses val="autoZero"/>
        <c:auto val="1"/>
        <c:lblOffset val="100"/>
        <c:baseTimeUnit val="years"/>
      </c:dateAx>
      <c:valAx>
        <c:axId val="13612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2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FA-463F-B4B8-9E1D8124CA39}"/>
            </c:ext>
          </c:extLst>
        </c:ser>
        <c:dLbls>
          <c:showLegendKey val="0"/>
          <c:showVal val="0"/>
          <c:showCatName val="0"/>
          <c:showSerName val="0"/>
          <c:showPercent val="0"/>
          <c:showBubbleSize val="0"/>
        </c:dLbls>
        <c:gapWidth val="150"/>
        <c:axId val="136127168"/>
        <c:axId val="13612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FA-463F-B4B8-9E1D8124CA39}"/>
            </c:ext>
          </c:extLst>
        </c:ser>
        <c:dLbls>
          <c:showLegendKey val="0"/>
          <c:showVal val="0"/>
          <c:showCatName val="0"/>
          <c:showSerName val="0"/>
          <c:showPercent val="0"/>
          <c:showBubbleSize val="0"/>
        </c:dLbls>
        <c:marker val="1"/>
        <c:smooth val="0"/>
        <c:axId val="136127168"/>
        <c:axId val="136126776"/>
      </c:lineChart>
      <c:dateAx>
        <c:axId val="136127168"/>
        <c:scaling>
          <c:orientation val="minMax"/>
        </c:scaling>
        <c:delete val="1"/>
        <c:axPos val="b"/>
        <c:numFmt formatCode="ge" sourceLinked="1"/>
        <c:majorTickMark val="none"/>
        <c:minorTickMark val="none"/>
        <c:tickLblPos val="none"/>
        <c:crossAx val="136126776"/>
        <c:crosses val="autoZero"/>
        <c:auto val="1"/>
        <c:lblOffset val="100"/>
        <c:baseTimeUnit val="years"/>
      </c:dateAx>
      <c:valAx>
        <c:axId val="13612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883.58</c:v>
                </c:pt>
                <c:pt idx="1">
                  <c:v>791.16</c:v>
                </c:pt>
                <c:pt idx="2">
                  <c:v>739.64</c:v>
                </c:pt>
                <c:pt idx="3">
                  <c:v>681.67</c:v>
                </c:pt>
                <c:pt idx="4">
                  <c:v>607.16999999999996</c:v>
                </c:pt>
              </c:numCache>
            </c:numRef>
          </c:val>
          <c:extLst xmlns:c16r2="http://schemas.microsoft.com/office/drawing/2015/06/chart">
            <c:ext xmlns:c16="http://schemas.microsoft.com/office/drawing/2014/chart" uri="{C3380CC4-5D6E-409C-BE32-E72D297353CC}">
              <c16:uniqueId val="{00000000-62B4-4573-B915-9904B56F019E}"/>
            </c:ext>
          </c:extLst>
        </c:ser>
        <c:dLbls>
          <c:showLegendKey val="0"/>
          <c:showVal val="0"/>
          <c:showCatName val="0"/>
          <c:showSerName val="0"/>
          <c:showPercent val="0"/>
          <c:showBubbleSize val="0"/>
        </c:dLbls>
        <c:gapWidth val="150"/>
        <c:axId val="243479960"/>
        <c:axId val="24348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62B4-4573-B915-9904B56F019E}"/>
            </c:ext>
          </c:extLst>
        </c:ser>
        <c:dLbls>
          <c:showLegendKey val="0"/>
          <c:showVal val="0"/>
          <c:showCatName val="0"/>
          <c:showSerName val="0"/>
          <c:showPercent val="0"/>
          <c:showBubbleSize val="0"/>
        </c:dLbls>
        <c:marker val="1"/>
        <c:smooth val="0"/>
        <c:axId val="243479960"/>
        <c:axId val="243480352"/>
      </c:lineChart>
      <c:dateAx>
        <c:axId val="243479960"/>
        <c:scaling>
          <c:orientation val="minMax"/>
        </c:scaling>
        <c:delete val="1"/>
        <c:axPos val="b"/>
        <c:numFmt formatCode="ge" sourceLinked="1"/>
        <c:majorTickMark val="none"/>
        <c:minorTickMark val="none"/>
        <c:tickLblPos val="none"/>
        <c:crossAx val="243480352"/>
        <c:crosses val="autoZero"/>
        <c:auto val="1"/>
        <c:lblOffset val="100"/>
        <c:baseTimeUnit val="years"/>
      </c:dateAx>
      <c:valAx>
        <c:axId val="2434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47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32.42</c:v>
                </c:pt>
                <c:pt idx="1">
                  <c:v>35.409999999999997</c:v>
                </c:pt>
                <c:pt idx="2">
                  <c:v>32.24</c:v>
                </c:pt>
                <c:pt idx="3">
                  <c:v>33.03</c:v>
                </c:pt>
                <c:pt idx="4">
                  <c:v>33.79</c:v>
                </c:pt>
              </c:numCache>
            </c:numRef>
          </c:val>
          <c:extLst xmlns:c16r2="http://schemas.microsoft.com/office/drawing/2015/06/chart">
            <c:ext xmlns:c16="http://schemas.microsoft.com/office/drawing/2014/chart" uri="{C3380CC4-5D6E-409C-BE32-E72D297353CC}">
              <c16:uniqueId val="{00000000-3C61-4268-820A-DEDCE97712E2}"/>
            </c:ext>
          </c:extLst>
        </c:ser>
        <c:dLbls>
          <c:showLegendKey val="0"/>
          <c:showVal val="0"/>
          <c:showCatName val="0"/>
          <c:showSerName val="0"/>
          <c:showPercent val="0"/>
          <c:showBubbleSize val="0"/>
        </c:dLbls>
        <c:gapWidth val="150"/>
        <c:axId val="243481528"/>
        <c:axId val="24348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3C61-4268-820A-DEDCE97712E2}"/>
            </c:ext>
          </c:extLst>
        </c:ser>
        <c:dLbls>
          <c:showLegendKey val="0"/>
          <c:showVal val="0"/>
          <c:showCatName val="0"/>
          <c:showSerName val="0"/>
          <c:showPercent val="0"/>
          <c:showBubbleSize val="0"/>
        </c:dLbls>
        <c:marker val="1"/>
        <c:smooth val="0"/>
        <c:axId val="243481528"/>
        <c:axId val="243481920"/>
      </c:lineChart>
      <c:dateAx>
        <c:axId val="243481528"/>
        <c:scaling>
          <c:orientation val="minMax"/>
        </c:scaling>
        <c:delete val="1"/>
        <c:axPos val="b"/>
        <c:numFmt formatCode="ge" sourceLinked="1"/>
        <c:majorTickMark val="none"/>
        <c:minorTickMark val="none"/>
        <c:tickLblPos val="none"/>
        <c:crossAx val="243481920"/>
        <c:crosses val="autoZero"/>
        <c:auto val="1"/>
        <c:lblOffset val="100"/>
        <c:baseTimeUnit val="years"/>
      </c:dateAx>
      <c:valAx>
        <c:axId val="2434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48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937.25</c:v>
                </c:pt>
                <c:pt idx="1">
                  <c:v>856.29</c:v>
                </c:pt>
                <c:pt idx="2">
                  <c:v>938.18</c:v>
                </c:pt>
                <c:pt idx="3">
                  <c:v>914.13</c:v>
                </c:pt>
                <c:pt idx="4">
                  <c:v>892.44</c:v>
                </c:pt>
              </c:numCache>
            </c:numRef>
          </c:val>
          <c:extLst xmlns:c16r2="http://schemas.microsoft.com/office/drawing/2015/06/chart">
            <c:ext xmlns:c16="http://schemas.microsoft.com/office/drawing/2014/chart" uri="{C3380CC4-5D6E-409C-BE32-E72D297353CC}">
              <c16:uniqueId val="{00000000-C6BB-43DD-BEBF-76D400A701A5}"/>
            </c:ext>
          </c:extLst>
        </c:ser>
        <c:dLbls>
          <c:showLegendKey val="0"/>
          <c:showVal val="0"/>
          <c:showCatName val="0"/>
          <c:showSerName val="0"/>
          <c:showPercent val="0"/>
          <c:showBubbleSize val="0"/>
        </c:dLbls>
        <c:gapWidth val="150"/>
        <c:axId val="243483096"/>
        <c:axId val="243379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C6BB-43DD-BEBF-76D400A701A5}"/>
            </c:ext>
          </c:extLst>
        </c:ser>
        <c:dLbls>
          <c:showLegendKey val="0"/>
          <c:showVal val="0"/>
          <c:showCatName val="0"/>
          <c:showSerName val="0"/>
          <c:showPercent val="0"/>
          <c:showBubbleSize val="0"/>
        </c:dLbls>
        <c:marker val="1"/>
        <c:smooth val="0"/>
        <c:axId val="243483096"/>
        <c:axId val="243379240"/>
      </c:lineChart>
      <c:dateAx>
        <c:axId val="243483096"/>
        <c:scaling>
          <c:orientation val="minMax"/>
        </c:scaling>
        <c:delete val="1"/>
        <c:axPos val="b"/>
        <c:numFmt formatCode="ge" sourceLinked="1"/>
        <c:majorTickMark val="none"/>
        <c:minorTickMark val="none"/>
        <c:tickLblPos val="none"/>
        <c:crossAx val="243379240"/>
        <c:crosses val="autoZero"/>
        <c:auto val="1"/>
        <c:lblOffset val="100"/>
        <c:baseTimeUnit val="years"/>
      </c:dateAx>
      <c:valAx>
        <c:axId val="24337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48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I1"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二戸市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27087</v>
      </c>
      <c r="AM8" s="50"/>
      <c r="AN8" s="50"/>
      <c r="AO8" s="50"/>
      <c r="AP8" s="50"/>
      <c r="AQ8" s="50"/>
      <c r="AR8" s="50"/>
      <c r="AS8" s="50"/>
      <c r="AT8" s="46">
        <f>データ!$S$6</f>
        <v>420.42</v>
      </c>
      <c r="AU8" s="46"/>
      <c r="AV8" s="46"/>
      <c r="AW8" s="46"/>
      <c r="AX8" s="46"/>
      <c r="AY8" s="46"/>
      <c r="AZ8" s="46"/>
      <c r="BA8" s="46"/>
      <c r="BB8" s="46">
        <f>データ!$T$6</f>
        <v>64.430000000000007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6.95</v>
      </c>
      <c r="Q10" s="46"/>
      <c r="R10" s="46"/>
      <c r="S10" s="46"/>
      <c r="T10" s="46"/>
      <c r="U10" s="46"/>
      <c r="V10" s="46"/>
      <c r="W10" s="50">
        <f>データ!$Q$6</f>
        <v>4940</v>
      </c>
      <c r="X10" s="50"/>
      <c r="Y10" s="50"/>
      <c r="Z10" s="50"/>
      <c r="AA10" s="50"/>
      <c r="AB10" s="50"/>
      <c r="AC10" s="50"/>
      <c r="AD10" s="2"/>
      <c r="AE10" s="2"/>
      <c r="AF10" s="2"/>
      <c r="AG10" s="2"/>
      <c r="AH10" s="2"/>
      <c r="AI10" s="2"/>
      <c r="AJ10" s="2"/>
      <c r="AK10" s="2"/>
      <c r="AL10" s="50">
        <f>データ!$U$6</f>
        <v>1864</v>
      </c>
      <c r="AM10" s="50"/>
      <c r="AN10" s="50"/>
      <c r="AO10" s="50"/>
      <c r="AP10" s="50"/>
      <c r="AQ10" s="50"/>
      <c r="AR10" s="50"/>
      <c r="AS10" s="50"/>
      <c r="AT10" s="46">
        <f>データ!$V$6</f>
        <v>19.72</v>
      </c>
      <c r="AU10" s="46"/>
      <c r="AV10" s="46"/>
      <c r="AW10" s="46"/>
      <c r="AX10" s="46"/>
      <c r="AY10" s="46"/>
      <c r="AZ10" s="46"/>
      <c r="BA10" s="46"/>
      <c r="BB10" s="46">
        <f>データ!$W$6</f>
        <v>94.52</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112</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3CQUHnPZ4RsipU3FO7I1Zou0Bc8sBfLJETFnBlDQ+9jBSN+ROJvvrKQvCOeSDtnS7TyCCWEfBleIz3IDiI25RA==" saltValue="gu5yYUB/SdIDPJaxg/gbA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32131</v>
      </c>
      <c r="D6" s="34">
        <f t="shared" si="3"/>
        <v>47</v>
      </c>
      <c r="E6" s="34">
        <f t="shared" si="3"/>
        <v>1</v>
      </c>
      <c r="F6" s="34">
        <f t="shared" si="3"/>
        <v>0</v>
      </c>
      <c r="G6" s="34">
        <f t="shared" si="3"/>
        <v>0</v>
      </c>
      <c r="H6" s="34" t="str">
        <f t="shared" si="3"/>
        <v>岩手県　二戸市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6.95</v>
      </c>
      <c r="Q6" s="35">
        <f t="shared" si="3"/>
        <v>4940</v>
      </c>
      <c r="R6" s="35">
        <f t="shared" si="3"/>
        <v>27087</v>
      </c>
      <c r="S6" s="35">
        <f t="shared" si="3"/>
        <v>420.42</v>
      </c>
      <c r="T6" s="35">
        <f t="shared" si="3"/>
        <v>64.430000000000007</v>
      </c>
      <c r="U6" s="35">
        <f t="shared" si="3"/>
        <v>1864</v>
      </c>
      <c r="V6" s="35">
        <f t="shared" si="3"/>
        <v>19.72</v>
      </c>
      <c r="W6" s="35">
        <f t="shared" si="3"/>
        <v>94.52</v>
      </c>
      <c r="X6" s="36">
        <f>IF(X7="",NA(),X7)</f>
        <v>80.709999999999994</v>
      </c>
      <c r="Y6" s="36">
        <f t="shared" ref="Y6:AG6" si="4">IF(Y7="",NA(),Y7)</f>
        <v>80.239999999999995</v>
      </c>
      <c r="Z6" s="36">
        <f t="shared" si="4"/>
        <v>80.33</v>
      </c>
      <c r="AA6" s="36">
        <f t="shared" si="4"/>
        <v>79.61</v>
      </c>
      <c r="AB6" s="36">
        <f t="shared" si="4"/>
        <v>79.260000000000005</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883.58</v>
      </c>
      <c r="BF6" s="36">
        <f t="shared" ref="BF6:BN6" si="7">IF(BF7="",NA(),BF7)</f>
        <v>791.16</v>
      </c>
      <c r="BG6" s="36">
        <f t="shared" si="7"/>
        <v>739.64</v>
      </c>
      <c r="BH6" s="36">
        <f t="shared" si="7"/>
        <v>681.67</v>
      </c>
      <c r="BI6" s="36">
        <f t="shared" si="7"/>
        <v>607.16999999999996</v>
      </c>
      <c r="BJ6" s="36">
        <f t="shared" si="7"/>
        <v>1486.62</v>
      </c>
      <c r="BK6" s="36">
        <f t="shared" si="7"/>
        <v>1510.14</v>
      </c>
      <c r="BL6" s="36">
        <f t="shared" si="7"/>
        <v>1595.62</v>
      </c>
      <c r="BM6" s="36">
        <f t="shared" si="7"/>
        <v>1302.33</v>
      </c>
      <c r="BN6" s="36">
        <f t="shared" si="7"/>
        <v>1274.21</v>
      </c>
      <c r="BO6" s="35" t="str">
        <f>IF(BO7="","",IF(BO7="-","【-】","【"&amp;SUBSTITUTE(TEXT(BO7,"#,##0.00"),"-","△")&amp;"】"))</f>
        <v>【1,074.14】</v>
      </c>
      <c r="BP6" s="36">
        <f>IF(BP7="",NA(),BP7)</f>
        <v>32.42</v>
      </c>
      <c r="BQ6" s="36">
        <f t="shared" ref="BQ6:BY6" si="8">IF(BQ7="",NA(),BQ7)</f>
        <v>35.409999999999997</v>
      </c>
      <c r="BR6" s="36">
        <f t="shared" si="8"/>
        <v>32.24</v>
      </c>
      <c r="BS6" s="36">
        <f t="shared" si="8"/>
        <v>33.03</v>
      </c>
      <c r="BT6" s="36">
        <f t="shared" si="8"/>
        <v>33.79</v>
      </c>
      <c r="BU6" s="36">
        <f t="shared" si="8"/>
        <v>24.39</v>
      </c>
      <c r="BV6" s="36">
        <f t="shared" si="8"/>
        <v>22.67</v>
      </c>
      <c r="BW6" s="36">
        <f t="shared" si="8"/>
        <v>37.92</v>
      </c>
      <c r="BX6" s="36">
        <f t="shared" si="8"/>
        <v>40.89</v>
      </c>
      <c r="BY6" s="36">
        <f t="shared" si="8"/>
        <v>41.25</v>
      </c>
      <c r="BZ6" s="35" t="str">
        <f>IF(BZ7="","",IF(BZ7="-","【-】","【"&amp;SUBSTITUTE(TEXT(BZ7,"#,##0.00"),"-","△")&amp;"】"))</f>
        <v>【54.36】</v>
      </c>
      <c r="CA6" s="36">
        <f>IF(CA7="",NA(),CA7)</f>
        <v>937.25</v>
      </c>
      <c r="CB6" s="36">
        <f t="shared" ref="CB6:CJ6" si="9">IF(CB7="",NA(),CB7)</f>
        <v>856.29</v>
      </c>
      <c r="CC6" s="36">
        <f t="shared" si="9"/>
        <v>938.18</v>
      </c>
      <c r="CD6" s="36">
        <f t="shared" si="9"/>
        <v>914.13</v>
      </c>
      <c r="CE6" s="36">
        <f t="shared" si="9"/>
        <v>892.44</v>
      </c>
      <c r="CF6" s="36">
        <f t="shared" si="9"/>
        <v>734.18</v>
      </c>
      <c r="CG6" s="36">
        <f t="shared" si="9"/>
        <v>789.62</v>
      </c>
      <c r="CH6" s="36">
        <f t="shared" si="9"/>
        <v>423.18</v>
      </c>
      <c r="CI6" s="36">
        <f t="shared" si="9"/>
        <v>383.2</v>
      </c>
      <c r="CJ6" s="36">
        <f t="shared" si="9"/>
        <v>383.25</v>
      </c>
      <c r="CK6" s="35" t="str">
        <f>IF(CK7="","",IF(CK7="-","【-】","【"&amp;SUBSTITUTE(TEXT(CK7,"#,##0.00"),"-","△")&amp;"】"))</f>
        <v>【296.40】</v>
      </c>
      <c r="CL6" s="36">
        <f>IF(CL7="",NA(),CL7)</f>
        <v>23.12</v>
      </c>
      <c r="CM6" s="36">
        <f t="shared" ref="CM6:CU6" si="10">IF(CM7="",NA(),CM7)</f>
        <v>23.37</v>
      </c>
      <c r="CN6" s="36">
        <f t="shared" si="10"/>
        <v>22.97</v>
      </c>
      <c r="CO6" s="36">
        <f t="shared" si="10"/>
        <v>25.41</v>
      </c>
      <c r="CP6" s="36">
        <f t="shared" si="10"/>
        <v>24.21</v>
      </c>
      <c r="CQ6" s="36">
        <f t="shared" si="10"/>
        <v>48.36</v>
      </c>
      <c r="CR6" s="36">
        <f t="shared" si="10"/>
        <v>48.7</v>
      </c>
      <c r="CS6" s="36">
        <f t="shared" si="10"/>
        <v>46.9</v>
      </c>
      <c r="CT6" s="36">
        <f t="shared" si="10"/>
        <v>47.95</v>
      </c>
      <c r="CU6" s="36">
        <f t="shared" si="10"/>
        <v>48.26</v>
      </c>
      <c r="CV6" s="35" t="str">
        <f>IF(CV7="","",IF(CV7="-","【-】","【"&amp;SUBSTITUTE(TEXT(CV7,"#,##0.00"),"-","△")&amp;"】"))</f>
        <v>【55.95】</v>
      </c>
      <c r="CW6" s="36">
        <f>IF(CW7="",NA(),CW7)</f>
        <v>75.08</v>
      </c>
      <c r="CX6" s="36">
        <f t="shared" ref="CX6:DF6" si="11">IF(CX7="",NA(),CX7)</f>
        <v>77.150000000000006</v>
      </c>
      <c r="CY6" s="36">
        <f t="shared" si="11"/>
        <v>77.98</v>
      </c>
      <c r="CZ6" s="36">
        <f t="shared" si="11"/>
        <v>74.2</v>
      </c>
      <c r="DA6" s="36">
        <f t="shared" si="11"/>
        <v>79.290000000000006</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32131</v>
      </c>
      <c r="D7" s="38">
        <v>47</v>
      </c>
      <c r="E7" s="38">
        <v>1</v>
      </c>
      <c r="F7" s="38">
        <v>0</v>
      </c>
      <c r="G7" s="38">
        <v>0</v>
      </c>
      <c r="H7" s="38" t="s">
        <v>97</v>
      </c>
      <c r="I7" s="38" t="s">
        <v>98</v>
      </c>
      <c r="J7" s="38" t="s">
        <v>99</v>
      </c>
      <c r="K7" s="38" t="s">
        <v>100</v>
      </c>
      <c r="L7" s="38" t="s">
        <v>101</v>
      </c>
      <c r="M7" s="38" t="s">
        <v>102</v>
      </c>
      <c r="N7" s="39" t="s">
        <v>103</v>
      </c>
      <c r="O7" s="39" t="s">
        <v>104</v>
      </c>
      <c r="P7" s="39">
        <v>6.95</v>
      </c>
      <c r="Q7" s="39">
        <v>4940</v>
      </c>
      <c r="R7" s="39">
        <v>27087</v>
      </c>
      <c r="S7" s="39">
        <v>420.42</v>
      </c>
      <c r="T7" s="39">
        <v>64.430000000000007</v>
      </c>
      <c r="U7" s="39">
        <v>1864</v>
      </c>
      <c r="V7" s="39">
        <v>19.72</v>
      </c>
      <c r="W7" s="39">
        <v>94.52</v>
      </c>
      <c r="X7" s="39">
        <v>80.709999999999994</v>
      </c>
      <c r="Y7" s="39">
        <v>80.239999999999995</v>
      </c>
      <c r="Z7" s="39">
        <v>80.33</v>
      </c>
      <c r="AA7" s="39">
        <v>79.61</v>
      </c>
      <c r="AB7" s="39">
        <v>79.260000000000005</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883.58</v>
      </c>
      <c r="BF7" s="39">
        <v>791.16</v>
      </c>
      <c r="BG7" s="39">
        <v>739.64</v>
      </c>
      <c r="BH7" s="39">
        <v>681.67</v>
      </c>
      <c r="BI7" s="39">
        <v>607.16999999999996</v>
      </c>
      <c r="BJ7" s="39">
        <v>1486.62</v>
      </c>
      <c r="BK7" s="39">
        <v>1510.14</v>
      </c>
      <c r="BL7" s="39">
        <v>1595.62</v>
      </c>
      <c r="BM7" s="39">
        <v>1302.33</v>
      </c>
      <c r="BN7" s="39">
        <v>1274.21</v>
      </c>
      <c r="BO7" s="39">
        <v>1074.1400000000001</v>
      </c>
      <c r="BP7" s="39">
        <v>32.42</v>
      </c>
      <c r="BQ7" s="39">
        <v>35.409999999999997</v>
      </c>
      <c r="BR7" s="39">
        <v>32.24</v>
      </c>
      <c r="BS7" s="39">
        <v>33.03</v>
      </c>
      <c r="BT7" s="39">
        <v>33.79</v>
      </c>
      <c r="BU7" s="39">
        <v>24.39</v>
      </c>
      <c r="BV7" s="39">
        <v>22.67</v>
      </c>
      <c r="BW7" s="39">
        <v>37.92</v>
      </c>
      <c r="BX7" s="39">
        <v>40.89</v>
      </c>
      <c r="BY7" s="39">
        <v>41.25</v>
      </c>
      <c r="BZ7" s="39">
        <v>54.36</v>
      </c>
      <c r="CA7" s="39">
        <v>937.25</v>
      </c>
      <c r="CB7" s="39">
        <v>856.29</v>
      </c>
      <c r="CC7" s="39">
        <v>938.18</v>
      </c>
      <c r="CD7" s="39">
        <v>914.13</v>
      </c>
      <c r="CE7" s="39">
        <v>892.44</v>
      </c>
      <c r="CF7" s="39">
        <v>734.18</v>
      </c>
      <c r="CG7" s="39">
        <v>789.62</v>
      </c>
      <c r="CH7" s="39">
        <v>423.18</v>
      </c>
      <c r="CI7" s="39">
        <v>383.2</v>
      </c>
      <c r="CJ7" s="39">
        <v>383.25</v>
      </c>
      <c r="CK7" s="39">
        <v>296.39999999999998</v>
      </c>
      <c r="CL7" s="39">
        <v>23.12</v>
      </c>
      <c r="CM7" s="39">
        <v>23.37</v>
      </c>
      <c r="CN7" s="39">
        <v>22.97</v>
      </c>
      <c r="CO7" s="39">
        <v>25.41</v>
      </c>
      <c r="CP7" s="39">
        <v>24.21</v>
      </c>
      <c r="CQ7" s="39">
        <v>48.36</v>
      </c>
      <c r="CR7" s="39">
        <v>48.7</v>
      </c>
      <c r="CS7" s="39">
        <v>46.9</v>
      </c>
      <c r="CT7" s="39">
        <v>47.95</v>
      </c>
      <c r="CU7" s="39">
        <v>48.26</v>
      </c>
      <c r="CV7" s="39">
        <v>55.95</v>
      </c>
      <c r="CW7" s="39">
        <v>75.08</v>
      </c>
      <c r="CX7" s="39">
        <v>77.150000000000006</v>
      </c>
      <c r="CY7" s="39">
        <v>77.98</v>
      </c>
      <c r="CZ7" s="39">
        <v>74.2</v>
      </c>
      <c r="DA7" s="39">
        <v>79.290000000000006</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2020-01-16T06:48:35Z</cp:lastPrinted>
  <dcterms:created xsi:type="dcterms:W3CDTF">2019-12-05T04:35:26Z</dcterms:created>
  <dcterms:modified xsi:type="dcterms:W3CDTF">2020-01-24T04:26:22Z</dcterms:modified>
  <cp:category/>
</cp:coreProperties>
</file>