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PPSvyIaplE3n1JVSe3/0VejeM9SqKVXys68Na3W07JhQ0aaKffP7JimbXT4rxUbu0tv8pXTBk+lWwsOLoo3Zw==" workbookSaltValue="2VjChMVR6/poqL/z0olcnQ==" workbookSpinCount="100000" lockStructure="1"/>
  <bookViews>
    <workbookView xWindow="0" yWindow="0" windowWidth="23256" windowHeight="11736"/>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<sst xmlns="http://schemas.openxmlformats.org/spreadsheetml/2006/main" count="267" uniqueCount="111">
  <si>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</si>
  <si>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</si>
  <si>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</si>
  <si>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</si>
  <si>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</si>
  <si>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</si>
  <si>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</si>
  <si>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</si>
  <si>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</si>
  <si>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</si>
  <si>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</si>
  <si>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</si>
  <si>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</si>
  <si>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</si>
  <si>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</si>
  <si>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</si>
  <si>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</si>
  <si>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</si>
  <si>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</si>
  <si>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</si>
  <si>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</si>
  <si>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</si>
  <si>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</si>
  <si>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</si>
  <si>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</si>
  <si>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</si>
  <si>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</si>
  <si>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</si>
  <si>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</si>
  <si>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</si>
  <si>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</si>
  <si>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</si>
  <si>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</si>
  <si>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</si>
  <si>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</si>
  <si>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</si>
  <si>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</si>
  <si>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</si>
  <si>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</si>
  <si>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</si>
  <si>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</si>
  <si>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</si>
  <si>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</si>
  <si>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</si>
  <si>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</si>
  <si>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</si>
  <si>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</si>
  <si>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</si>
  <si>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</si>
  <si>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</si>
  <si>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</si>
  <si>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</si>
  <si>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</si>
  <si>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</si>
  <si>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</si>
  <si>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</si>
  <si>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</si>
  <si>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</si>
  <si>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</si>
  <si>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</si>
  <si>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</si>
  <si>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</si>
  <si>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</si>
  <si>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</si>
  <si>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</si>
  <si>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</si>
  <si>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</si>
  <si>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</si>
  <si>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</si>
  <si>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</si>
  <si>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</si>
  <si>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</si>
  <si>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</si>
  <si>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</si>
  <si>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</si>
  <si>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</si>
  <si>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</si>
  <si>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</si>
  <si>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</si>
  <si>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</si>
  <si>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</si>
  <si>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</si>
  <si>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</si>
  <si>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</si>
  <si>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</si>
  <si>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</si>
  <si>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</si>
  <si>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</si>
  <si>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</si>
  <si>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</si>
  <si>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</si>
  <si>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</si>
  <si>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</si>
  <si>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</si>
  <si>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</si>
  <si>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</si>
  <si>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</si>
  <si>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</si>
  <si>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</si>
  <si>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漁業集落排水</t>
  </si>
  <si>
    <t>H3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</si>
  <si>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</si>
  <si>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</si>
  <si>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</si>
  <si>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</si>
  <si>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</si>
  <si>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</si>
  <si>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</si>
  <si>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本事業は、平成28年度に供用を開始しました。
　漁業集落における事業であるため事業対象地域の人口密度が低く、維持管理や設備投資などの費用を使用料収入で回収することが困難な状況であり、一般会計からの繰入金が総収益の多くの部分を占めています。
　こうしたことから、数値の算出に当該繰入金が含まれない⑤経費回収率や⑥汚水処理原価は公共下水道事業と大きな差がありますが、類似団体平均値とは同程度となっています。当該繰入金が含まれる①経常収支比率は同程度となっています。
　⑧水洗化率については、供用開始後間もないため、類似団体平均値と比べて低値となっています。
　接続数は現在増加を続けていますので、経費回収率、汚水処理原価、水洗化率の数値は改善する見通しです。</t>
    <rPh sb="163" eb="165">
      <t>コウキョウ</t>
    </rPh>
    <rPh sb="165" eb="168">
      <t>ゲスイドウ</t>
    </rPh>
    <rPh sb="168" eb="170">
      <t>ジギョウ</t>
    </rPh>
    <rPh sb="171" eb="172">
      <t>オオ</t>
    </rPh>
    <rPh sb="174" eb="175">
      <t>サ</t>
    </rPh>
    <rPh sb="186" eb="188">
      <t>ヘイキン</t>
    </rPh>
    <rPh sb="188" eb="189">
      <t>アタイ</t>
    </rPh>
    <rPh sb="191" eb="194">
      <t>ドウテイド</t>
    </rPh>
    <rPh sb="220" eb="223">
      <t>ドウテイド</t>
    </rPh>
    <rPh sb="260" eb="262">
      <t>ヘイキン</t>
    </rPh>
    <rPh sb="262" eb="263">
      <t>アタイ</t>
    </rPh>
    <phoneticPr fontId="4"/>
  </si>
  <si>
    <t>　法定耐用年数を超過した管渠がないことから、②管渠老朽化率及び③管渠改善率については、0で推移しています。類似団体平均値と比較して①有形固定資産減価償却率も同程度であり、全体として老朽化の程度は低い状況です。</t>
    <rPh sb="57" eb="59">
      <t>ヘイキン</t>
    </rPh>
    <rPh sb="59" eb="60">
      <t>アタイ</t>
    </rPh>
    <phoneticPr fontId="4"/>
  </si>
  <si>
    <t>　本事業の性質上、赤字経営になりやすい傾向にありますが、公共下水道を中心とした下水道事業全体で経営を行っているので、運営に問題は生じておりません。
　しかしながら、本事業においても収支差を縮小させるため水洗化率の向上、施設の長寿命化によるライフサイクルコストの低減など、収入の確保・費用の低減に取り組み、安定的・効率的な経営に努めます。また、使用料について適正な使用料とすべく見直しを検討していきます。</t>
    <rPh sb="94" eb="96">
      <t>シュクショウ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</si>
</sst>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B30-4FF2-A5DA-991DC6DC82A2}"/>
            </c:ext>
          </c:extLst>
        </c:ser>
        <c:dLbls>
          <c:showLegendKey val="0"/>
          <c:showVal val="0"/>
          <c:showCatName val="0"/>
          <c:showSerName val="0"/>
          <c:showPercent val="0"/>
          <c:showBubbleSize val="0"/>
        </c:dLbls>
        <c:gapWidth val="150"/>
        <c:axId val="189872384"/>
        <c:axId val="1953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c:v>0.26</c:v>
                </c:pt>
              </c:numCache>
            </c:numRef>
          </c:val>
          <c:smooth val="0"/>
          <c:extLst xmlns:c16r2="http://schemas.microsoft.com/office/drawing/2015/06/chart">
            <c:ext xmlns:c16="http://schemas.microsoft.com/office/drawing/2014/chart" uri="{C3380CC4-5D6E-409C-BE32-E72D297353CC}">
              <c16:uniqueId val="{00000001-EB30-4FF2-A5DA-991DC6DC82A2}"/>
            </c:ext>
          </c:extLst>
        </c:ser>
        <c:dLbls>
          <c:showLegendKey val="0"/>
          <c:showVal val="0"/>
          <c:showCatName val="0"/>
          <c:showSerName val="0"/>
          <c:showPercent val="0"/>
          <c:showBubbleSize val="0"/>
        </c:dLbls>
        <c:marker val="1"/>
        <c:smooth val="0"/>
        <c:axId val="189872384"/>
        <c:axId val="195359104"/>
      </c:lineChart>
      <c:dateAx>
        <c:axId val="189872384"/>
        <c:scaling>
          <c:orientation val="minMax"/>
        </c:scaling>
        <c:delete val="1"/>
        <c:axPos val="b"/>
        <c:numFmt formatCode="ge" sourceLinked="1"/>
        <c:majorTickMark val="none"/>
        <c:minorTickMark val="none"/>
        <c:tickLblPos val="none"/>
        <c:crossAx val="195359104"/>
        <c:crosses val="autoZero"/>
        <c:auto val="1"/>
        <c:lblOffset val="100"/>
        <c:baseTimeUnit val="years"/>
      </c:dateAx>
      <c:valAx>
        <c:axId val="1953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12.69</c:v>
                </c:pt>
                <c:pt idx="3">
                  <c:v>31.15</c:v>
                </c:pt>
                <c:pt idx="4">
                  <c:v>40</c:v>
                </c:pt>
              </c:numCache>
            </c:numRef>
          </c:val>
          <c:extLst xmlns:c16r2="http://schemas.microsoft.com/office/drawing/2015/06/chart">
            <c:ext xmlns:c16="http://schemas.microsoft.com/office/drawing/2014/chart" uri="{C3380CC4-5D6E-409C-BE32-E72D297353CC}">
              <c16:uniqueId val="{00000000-6D4F-4F05-821D-0115997E0C9B}"/>
            </c:ext>
          </c:extLst>
        </c:ser>
        <c:dLbls>
          <c:showLegendKey val="0"/>
          <c:showVal val="0"/>
          <c:showCatName val="0"/>
          <c:showSerName val="0"/>
          <c:showPercent val="0"/>
          <c:showBubbleSize val="0"/>
        </c:dLbls>
        <c:gapWidth val="150"/>
        <c:axId val="185669888"/>
        <c:axId val="18568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29.4</c:v>
                </c:pt>
                <c:pt idx="3">
                  <c:v>29.8</c:v>
                </c:pt>
                <c:pt idx="4">
                  <c:v>29.43</c:v>
                </c:pt>
              </c:numCache>
            </c:numRef>
          </c:val>
          <c:smooth val="0"/>
          <c:extLst xmlns:c16r2="http://schemas.microsoft.com/office/drawing/2015/06/chart">
            <c:ext xmlns:c16="http://schemas.microsoft.com/office/drawing/2014/chart" uri="{C3380CC4-5D6E-409C-BE32-E72D297353CC}">
              <c16:uniqueId val="{00000001-6D4F-4F05-821D-0115997E0C9B}"/>
            </c:ext>
          </c:extLst>
        </c:ser>
        <c:dLbls>
          <c:showLegendKey val="0"/>
          <c:showVal val="0"/>
          <c:showCatName val="0"/>
          <c:showSerName val="0"/>
          <c:showPercent val="0"/>
          <c:showBubbleSize val="0"/>
        </c:dLbls>
        <c:marker val="1"/>
        <c:smooth val="0"/>
        <c:axId val="185669888"/>
        <c:axId val="185684352"/>
      </c:lineChart>
      <c:dateAx>
        <c:axId val="185669888"/>
        <c:scaling>
          <c:orientation val="minMax"/>
        </c:scaling>
        <c:delete val="1"/>
        <c:axPos val="b"/>
        <c:numFmt formatCode="ge" sourceLinked="1"/>
        <c:majorTickMark val="none"/>
        <c:minorTickMark val="none"/>
        <c:tickLblPos val="none"/>
        <c:crossAx val="185684352"/>
        <c:crosses val="autoZero"/>
        <c:auto val="1"/>
        <c:lblOffset val="100"/>
        <c:baseTimeUnit val="years"/>
      </c:dateAx>
      <c:valAx>
        <c:axId val="1856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15.84</c:v>
                </c:pt>
                <c:pt idx="3">
                  <c:v>30.09</c:v>
                </c:pt>
                <c:pt idx="4">
                  <c:v>35.03</c:v>
                </c:pt>
              </c:numCache>
            </c:numRef>
          </c:val>
          <c:extLst xmlns:c16r2="http://schemas.microsoft.com/office/drawing/2015/06/chart">
            <c:ext xmlns:c16="http://schemas.microsoft.com/office/drawing/2014/chart" uri="{C3380CC4-5D6E-409C-BE32-E72D297353CC}">
              <c16:uniqueId val="{00000000-343D-49EB-B0FA-6C16F1D979AC}"/>
            </c:ext>
          </c:extLst>
        </c:ser>
        <c:dLbls>
          <c:showLegendKey val="0"/>
          <c:showVal val="0"/>
          <c:showCatName val="0"/>
          <c:showSerName val="0"/>
          <c:showPercent val="0"/>
          <c:showBubbleSize val="0"/>
        </c:dLbls>
        <c:gapWidth val="150"/>
        <c:axId val="185711232"/>
        <c:axId val="1857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63.77</c:v>
                </c:pt>
                <c:pt idx="3">
                  <c:v>66.95</c:v>
                </c:pt>
                <c:pt idx="4">
                  <c:v>66.33</c:v>
                </c:pt>
              </c:numCache>
            </c:numRef>
          </c:val>
          <c:smooth val="0"/>
          <c:extLst xmlns:c16r2="http://schemas.microsoft.com/office/drawing/2015/06/chart">
            <c:ext xmlns:c16="http://schemas.microsoft.com/office/drawing/2014/chart" uri="{C3380CC4-5D6E-409C-BE32-E72D297353CC}">
              <c16:uniqueId val="{00000001-343D-49EB-B0FA-6C16F1D979AC}"/>
            </c:ext>
          </c:extLst>
        </c:ser>
        <c:dLbls>
          <c:showLegendKey val="0"/>
          <c:showVal val="0"/>
          <c:showCatName val="0"/>
          <c:showSerName val="0"/>
          <c:showPercent val="0"/>
          <c:showBubbleSize val="0"/>
        </c:dLbls>
        <c:marker val="1"/>
        <c:smooth val="0"/>
        <c:axId val="185711232"/>
        <c:axId val="185721600"/>
      </c:lineChart>
      <c:dateAx>
        <c:axId val="185711232"/>
        <c:scaling>
          <c:orientation val="minMax"/>
        </c:scaling>
        <c:delete val="1"/>
        <c:axPos val="b"/>
        <c:numFmt formatCode="ge" sourceLinked="1"/>
        <c:majorTickMark val="none"/>
        <c:minorTickMark val="none"/>
        <c:tickLblPos val="none"/>
        <c:crossAx val="185721600"/>
        <c:crosses val="autoZero"/>
        <c:auto val="1"/>
        <c:lblOffset val="100"/>
        <c:baseTimeUnit val="years"/>
      </c:dateAx>
      <c:valAx>
        <c:axId val="1857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98.39</c:v>
                </c:pt>
                <c:pt idx="3">
                  <c:v>111.52</c:v>
                </c:pt>
                <c:pt idx="4">
                  <c:v>93.35</c:v>
                </c:pt>
              </c:numCache>
            </c:numRef>
          </c:val>
          <c:extLst xmlns:c16r2="http://schemas.microsoft.com/office/drawing/2015/06/chart">
            <c:ext xmlns:c16="http://schemas.microsoft.com/office/drawing/2014/chart" uri="{C3380CC4-5D6E-409C-BE32-E72D297353CC}">
              <c16:uniqueId val="{00000000-A2BF-419F-A08F-DFC8C69DF2A9}"/>
            </c:ext>
          </c:extLst>
        </c:ser>
        <c:dLbls>
          <c:showLegendKey val="0"/>
          <c:showVal val="0"/>
          <c:showCatName val="0"/>
          <c:showSerName val="0"/>
          <c:showPercent val="0"/>
          <c:showBubbleSize val="0"/>
        </c:dLbls>
        <c:gapWidth val="150"/>
        <c:axId val="182532736"/>
        <c:axId val="1825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92.9</c:v>
                </c:pt>
                <c:pt idx="3">
                  <c:v>96.14</c:v>
                </c:pt>
                <c:pt idx="4">
                  <c:v>97.53</c:v>
                </c:pt>
              </c:numCache>
            </c:numRef>
          </c:val>
          <c:smooth val="0"/>
          <c:extLst xmlns:c16r2="http://schemas.microsoft.com/office/drawing/2015/06/chart">
            <c:ext xmlns:c16="http://schemas.microsoft.com/office/drawing/2014/chart" uri="{C3380CC4-5D6E-409C-BE32-E72D297353CC}">
              <c16:uniqueId val="{00000001-A2BF-419F-A08F-DFC8C69DF2A9}"/>
            </c:ext>
          </c:extLst>
        </c:ser>
        <c:dLbls>
          <c:showLegendKey val="0"/>
          <c:showVal val="0"/>
          <c:showCatName val="0"/>
          <c:showSerName val="0"/>
          <c:showPercent val="0"/>
          <c:showBubbleSize val="0"/>
        </c:dLbls>
        <c:marker val="1"/>
        <c:smooth val="0"/>
        <c:axId val="182532736"/>
        <c:axId val="182559488"/>
      </c:lineChart>
      <c:dateAx>
        <c:axId val="182532736"/>
        <c:scaling>
          <c:orientation val="minMax"/>
        </c:scaling>
        <c:delete val="1"/>
        <c:axPos val="b"/>
        <c:numFmt formatCode="ge" sourceLinked="1"/>
        <c:majorTickMark val="none"/>
        <c:minorTickMark val="none"/>
        <c:tickLblPos val="none"/>
        <c:crossAx val="182559488"/>
        <c:crosses val="autoZero"/>
        <c:auto val="1"/>
        <c:lblOffset val="100"/>
        <c:baseTimeUnit val="years"/>
      </c:dateAx>
      <c:valAx>
        <c:axId val="1825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2.33</c:v>
                </c:pt>
                <c:pt idx="3">
                  <c:v>4.66</c:v>
                </c:pt>
                <c:pt idx="4">
                  <c:v>6.99</c:v>
                </c:pt>
              </c:numCache>
            </c:numRef>
          </c:val>
          <c:extLst xmlns:c16r2="http://schemas.microsoft.com/office/drawing/2015/06/chart">
            <c:ext xmlns:c16="http://schemas.microsoft.com/office/drawing/2014/chart" uri="{C3380CC4-5D6E-409C-BE32-E72D297353CC}">
              <c16:uniqueId val="{00000000-3E7F-43CD-8C74-62C525F00758}"/>
            </c:ext>
          </c:extLst>
        </c:ser>
        <c:dLbls>
          <c:showLegendKey val="0"/>
          <c:showVal val="0"/>
          <c:showCatName val="0"/>
          <c:showSerName val="0"/>
          <c:showPercent val="0"/>
          <c:showBubbleSize val="0"/>
        </c:dLbls>
        <c:gapWidth val="150"/>
        <c:axId val="182578176"/>
        <c:axId val="1826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8.77</c:v>
                </c:pt>
                <c:pt idx="3">
                  <c:v>11.16</c:v>
                </c:pt>
                <c:pt idx="4">
                  <c:v>9.15</c:v>
                </c:pt>
              </c:numCache>
            </c:numRef>
          </c:val>
          <c:smooth val="0"/>
          <c:extLst xmlns:c16r2="http://schemas.microsoft.com/office/drawing/2015/06/chart">
            <c:ext xmlns:c16="http://schemas.microsoft.com/office/drawing/2014/chart" uri="{C3380CC4-5D6E-409C-BE32-E72D297353CC}">
              <c16:uniqueId val="{00000001-3E7F-43CD-8C74-62C525F00758}"/>
            </c:ext>
          </c:extLst>
        </c:ser>
        <c:dLbls>
          <c:showLegendKey val="0"/>
          <c:showVal val="0"/>
          <c:showCatName val="0"/>
          <c:showSerName val="0"/>
          <c:showPercent val="0"/>
          <c:showBubbleSize val="0"/>
        </c:dLbls>
        <c:marker val="1"/>
        <c:smooth val="0"/>
        <c:axId val="182578176"/>
        <c:axId val="182649984"/>
      </c:lineChart>
      <c:dateAx>
        <c:axId val="182578176"/>
        <c:scaling>
          <c:orientation val="minMax"/>
        </c:scaling>
        <c:delete val="1"/>
        <c:axPos val="b"/>
        <c:numFmt formatCode="ge" sourceLinked="1"/>
        <c:majorTickMark val="none"/>
        <c:minorTickMark val="none"/>
        <c:tickLblPos val="none"/>
        <c:crossAx val="182649984"/>
        <c:crosses val="autoZero"/>
        <c:auto val="1"/>
        <c:lblOffset val="100"/>
        <c:baseTimeUnit val="years"/>
      </c:dateAx>
      <c:valAx>
        <c:axId val="1826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0B0-4013-B9E1-B7C9E2ED75C1}"/>
            </c:ext>
          </c:extLst>
        </c:ser>
        <c:dLbls>
          <c:showLegendKey val="0"/>
          <c:showVal val="0"/>
          <c:showCatName val="0"/>
          <c:showSerName val="0"/>
          <c:showPercent val="0"/>
          <c:showBubbleSize val="0"/>
        </c:dLbls>
        <c:gapWidth val="150"/>
        <c:axId val="182682752"/>
        <c:axId val="18268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0B0-4013-B9E1-B7C9E2ED75C1}"/>
            </c:ext>
          </c:extLst>
        </c:ser>
        <c:dLbls>
          <c:showLegendKey val="0"/>
          <c:showVal val="0"/>
          <c:showCatName val="0"/>
          <c:showSerName val="0"/>
          <c:showPercent val="0"/>
          <c:showBubbleSize val="0"/>
        </c:dLbls>
        <c:marker val="1"/>
        <c:smooth val="0"/>
        <c:axId val="182682752"/>
        <c:axId val="182684672"/>
      </c:lineChart>
      <c:dateAx>
        <c:axId val="182682752"/>
        <c:scaling>
          <c:orientation val="minMax"/>
        </c:scaling>
        <c:delete val="1"/>
        <c:axPos val="b"/>
        <c:numFmt formatCode="ge" sourceLinked="1"/>
        <c:majorTickMark val="none"/>
        <c:minorTickMark val="none"/>
        <c:tickLblPos val="none"/>
        <c:crossAx val="182684672"/>
        <c:crosses val="autoZero"/>
        <c:auto val="1"/>
        <c:lblOffset val="100"/>
        <c:baseTimeUnit val="years"/>
      </c:dateAx>
      <c:valAx>
        <c:axId val="1826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54.08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0B1-476F-B988-9A83109C060F}"/>
            </c:ext>
          </c:extLst>
        </c:ser>
        <c:dLbls>
          <c:showLegendKey val="0"/>
          <c:showVal val="0"/>
          <c:showCatName val="0"/>
          <c:showSerName val="0"/>
          <c:showPercent val="0"/>
          <c:showBubbleSize val="0"/>
        </c:dLbls>
        <c:gapWidth val="150"/>
        <c:axId val="182728576"/>
        <c:axId val="1827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61.22</c:v>
                </c:pt>
                <c:pt idx="3">
                  <c:v>89.78</c:v>
                </c:pt>
                <c:pt idx="4">
                  <c:v>94.75</c:v>
                </c:pt>
              </c:numCache>
            </c:numRef>
          </c:val>
          <c:smooth val="0"/>
          <c:extLst xmlns:c16r2="http://schemas.microsoft.com/office/drawing/2015/06/chart">
            <c:ext xmlns:c16="http://schemas.microsoft.com/office/drawing/2014/chart" uri="{C3380CC4-5D6E-409C-BE32-E72D297353CC}">
              <c16:uniqueId val="{00000001-C0B1-476F-B988-9A83109C060F}"/>
            </c:ext>
          </c:extLst>
        </c:ser>
        <c:dLbls>
          <c:showLegendKey val="0"/>
          <c:showVal val="0"/>
          <c:showCatName val="0"/>
          <c:showSerName val="0"/>
          <c:showPercent val="0"/>
          <c:showBubbleSize val="0"/>
        </c:dLbls>
        <c:marker val="1"/>
        <c:smooth val="0"/>
        <c:axId val="182728576"/>
        <c:axId val="182743040"/>
      </c:lineChart>
      <c:dateAx>
        <c:axId val="182728576"/>
        <c:scaling>
          <c:orientation val="minMax"/>
        </c:scaling>
        <c:delete val="1"/>
        <c:axPos val="b"/>
        <c:numFmt formatCode="ge" sourceLinked="1"/>
        <c:majorTickMark val="none"/>
        <c:minorTickMark val="none"/>
        <c:tickLblPos val="none"/>
        <c:crossAx val="182743040"/>
        <c:crosses val="autoZero"/>
        <c:auto val="1"/>
        <c:lblOffset val="100"/>
        <c:baseTimeUnit val="years"/>
      </c:dateAx>
      <c:valAx>
        <c:axId val="1827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307.68</c:v>
                </c:pt>
                <c:pt idx="3">
                  <c:v>402.71</c:v>
                </c:pt>
                <c:pt idx="4">
                  <c:v>370.89</c:v>
                </c:pt>
              </c:numCache>
            </c:numRef>
          </c:val>
          <c:extLst xmlns:c16r2="http://schemas.microsoft.com/office/drawing/2015/06/chart">
            <c:ext xmlns:c16="http://schemas.microsoft.com/office/drawing/2014/chart" uri="{C3380CC4-5D6E-409C-BE32-E72D297353CC}">
              <c16:uniqueId val="{00000000-C962-4E63-9642-9FAA1C720BE4}"/>
            </c:ext>
          </c:extLst>
        </c:ser>
        <c:dLbls>
          <c:showLegendKey val="0"/>
          <c:showVal val="0"/>
          <c:showCatName val="0"/>
          <c:showSerName val="0"/>
          <c:showPercent val="0"/>
          <c:showBubbleSize val="0"/>
        </c:dLbls>
        <c:gapWidth val="150"/>
        <c:axId val="182766208"/>
        <c:axId val="1854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176.6</c:v>
                </c:pt>
                <c:pt idx="3">
                  <c:v>213.39</c:v>
                </c:pt>
                <c:pt idx="4">
                  <c:v>178.05</c:v>
                </c:pt>
              </c:numCache>
            </c:numRef>
          </c:val>
          <c:smooth val="0"/>
          <c:extLst xmlns:c16r2="http://schemas.microsoft.com/office/drawing/2015/06/chart">
            <c:ext xmlns:c16="http://schemas.microsoft.com/office/drawing/2014/chart" uri="{C3380CC4-5D6E-409C-BE32-E72D297353CC}">
              <c16:uniqueId val="{00000001-C962-4E63-9642-9FAA1C720BE4}"/>
            </c:ext>
          </c:extLst>
        </c:ser>
        <c:dLbls>
          <c:showLegendKey val="0"/>
          <c:showVal val="0"/>
          <c:showCatName val="0"/>
          <c:showSerName val="0"/>
          <c:showPercent val="0"/>
          <c:showBubbleSize val="0"/>
        </c:dLbls>
        <c:marker val="1"/>
        <c:smooth val="0"/>
        <c:axId val="182766208"/>
        <c:axId val="185467648"/>
      </c:lineChart>
      <c:dateAx>
        <c:axId val="182766208"/>
        <c:scaling>
          <c:orientation val="minMax"/>
        </c:scaling>
        <c:delete val="1"/>
        <c:axPos val="b"/>
        <c:numFmt formatCode="ge" sourceLinked="1"/>
        <c:majorTickMark val="none"/>
        <c:minorTickMark val="none"/>
        <c:tickLblPos val="none"/>
        <c:crossAx val="185467648"/>
        <c:crosses val="autoZero"/>
        <c:auto val="1"/>
        <c:lblOffset val="100"/>
        <c:baseTimeUnit val="years"/>
      </c:dateAx>
      <c:valAx>
        <c:axId val="1854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
                  <c:v>0</c:v>
                </c:pt>
                <c:pt idx="3" formatCode="#,##0.00;&quot;△&quot;#,##0.00">
                  <c:v>0</c:v>
                </c:pt>
                <c:pt idx="4">
                  <c:v>1563.71</c:v>
                </c:pt>
              </c:numCache>
            </c:numRef>
          </c:val>
          <c:extLst xmlns:c16r2="http://schemas.microsoft.com/office/drawing/2015/06/chart">
            <c:ext xmlns:c16="http://schemas.microsoft.com/office/drawing/2014/chart" uri="{C3380CC4-5D6E-409C-BE32-E72D297353CC}">
              <c16:uniqueId val="{00000000-54D9-44DD-B1CC-D2C7D8EAAAD8}"/>
            </c:ext>
          </c:extLst>
        </c:ser>
        <c:dLbls>
          <c:showLegendKey val="0"/>
          <c:showVal val="0"/>
          <c:showCatName val="0"/>
          <c:showSerName val="0"/>
          <c:showPercent val="0"/>
          <c:showBubbleSize val="0"/>
        </c:dLbls>
        <c:gapWidth val="150"/>
        <c:axId val="185488512"/>
        <c:axId val="1854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1700.42</c:v>
                </c:pt>
                <c:pt idx="3">
                  <c:v>1491.92</c:v>
                </c:pt>
                <c:pt idx="4">
                  <c:v>1756.26</c:v>
                </c:pt>
              </c:numCache>
            </c:numRef>
          </c:val>
          <c:smooth val="0"/>
          <c:extLst xmlns:c16r2="http://schemas.microsoft.com/office/drawing/2015/06/chart">
            <c:ext xmlns:c16="http://schemas.microsoft.com/office/drawing/2014/chart" uri="{C3380CC4-5D6E-409C-BE32-E72D297353CC}">
              <c16:uniqueId val="{00000001-54D9-44DD-B1CC-D2C7D8EAAAD8}"/>
            </c:ext>
          </c:extLst>
        </c:ser>
        <c:dLbls>
          <c:showLegendKey val="0"/>
          <c:showVal val="0"/>
          <c:showCatName val="0"/>
          <c:showSerName val="0"/>
          <c:showPercent val="0"/>
          <c:showBubbleSize val="0"/>
        </c:dLbls>
        <c:marker val="1"/>
        <c:smooth val="0"/>
        <c:axId val="185488512"/>
        <c:axId val="185490432"/>
      </c:lineChart>
      <c:dateAx>
        <c:axId val="185488512"/>
        <c:scaling>
          <c:orientation val="minMax"/>
        </c:scaling>
        <c:delete val="1"/>
        <c:axPos val="b"/>
        <c:numFmt formatCode="ge" sourceLinked="1"/>
        <c:majorTickMark val="none"/>
        <c:minorTickMark val="none"/>
        <c:tickLblPos val="none"/>
        <c:crossAx val="185490432"/>
        <c:crosses val="autoZero"/>
        <c:auto val="1"/>
        <c:lblOffset val="100"/>
        <c:baseTimeUnit val="years"/>
      </c:dateAx>
      <c:valAx>
        <c:axId val="1854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3.91</c:v>
                </c:pt>
                <c:pt idx="3">
                  <c:v>13.16</c:v>
                </c:pt>
                <c:pt idx="4">
                  <c:v>46.01</c:v>
                </c:pt>
              </c:numCache>
            </c:numRef>
          </c:val>
          <c:extLst xmlns:c16r2="http://schemas.microsoft.com/office/drawing/2015/06/chart">
            <c:ext xmlns:c16="http://schemas.microsoft.com/office/drawing/2014/chart" uri="{C3380CC4-5D6E-409C-BE32-E72D297353CC}">
              <c16:uniqueId val="{00000000-126B-4609-989D-80EEC986BC67}"/>
            </c:ext>
          </c:extLst>
        </c:ser>
        <c:dLbls>
          <c:showLegendKey val="0"/>
          <c:showVal val="0"/>
          <c:showCatName val="0"/>
          <c:showSerName val="0"/>
          <c:showPercent val="0"/>
          <c:showBubbleSize val="0"/>
        </c:dLbls>
        <c:gapWidth val="150"/>
        <c:axId val="185599488"/>
        <c:axId val="1856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34.51</c:v>
                </c:pt>
                <c:pt idx="3">
                  <c:v>46.77</c:v>
                </c:pt>
                <c:pt idx="4">
                  <c:v>45.78</c:v>
                </c:pt>
              </c:numCache>
            </c:numRef>
          </c:val>
          <c:smooth val="0"/>
          <c:extLst xmlns:c16r2="http://schemas.microsoft.com/office/drawing/2015/06/chart">
            <c:ext xmlns:c16="http://schemas.microsoft.com/office/drawing/2014/chart" uri="{C3380CC4-5D6E-409C-BE32-E72D297353CC}">
              <c16:uniqueId val="{00000001-126B-4609-989D-80EEC986BC67}"/>
            </c:ext>
          </c:extLst>
        </c:ser>
        <c:dLbls>
          <c:showLegendKey val="0"/>
          <c:showVal val="0"/>
          <c:showCatName val="0"/>
          <c:showSerName val="0"/>
          <c:showPercent val="0"/>
          <c:showBubbleSize val="0"/>
        </c:dLbls>
        <c:marker val="1"/>
        <c:smooth val="0"/>
        <c:axId val="185599488"/>
        <c:axId val="185601408"/>
      </c:lineChart>
      <c:dateAx>
        <c:axId val="185599488"/>
        <c:scaling>
          <c:orientation val="minMax"/>
        </c:scaling>
        <c:delete val="1"/>
        <c:axPos val="b"/>
        <c:numFmt formatCode="ge" sourceLinked="1"/>
        <c:majorTickMark val="none"/>
        <c:minorTickMark val="none"/>
        <c:tickLblPos val="none"/>
        <c:crossAx val="185601408"/>
        <c:crosses val="autoZero"/>
        <c:auto val="1"/>
        <c:lblOffset val="100"/>
        <c:baseTimeUnit val="years"/>
      </c:dateAx>
      <c:valAx>
        <c:axId val="1856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4608.71</c:v>
                </c:pt>
                <c:pt idx="3">
                  <c:v>1342.34</c:v>
                </c:pt>
                <c:pt idx="4">
                  <c:v>415.12</c:v>
                </c:pt>
              </c:numCache>
            </c:numRef>
          </c:val>
          <c:extLst xmlns:c16r2="http://schemas.microsoft.com/office/drawing/2015/06/chart">
            <c:ext xmlns:c16="http://schemas.microsoft.com/office/drawing/2014/chart" uri="{C3380CC4-5D6E-409C-BE32-E72D297353CC}">
              <c16:uniqueId val="{00000000-E5FA-4409-A49A-C153EE2D11AD}"/>
            </c:ext>
          </c:extLst>
        </c:ser>
        <c:dLbls>
          <c:showLegendKey val="0"/>
          <c:showVal val="0"/>
          <c:showCatName val="0"/>
          <c:showSerName val="0"/>
          <c:showPercent val="0"/>
          <c:showBubbleSize val="0"/>
        </c:dLbls>
        <c:gapWidth val="150"/>
        <c:axId val="185640832"/>
        <c:axId val="18564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476.11</c:v>
                </c:pt>
                <c:pt idx="3">
                  <c:v>348.75</c:v>
                </c:pt>
                <c:pt idx="4">
                  <c:v>367.7</c:v>
                </c:pt>
              </c:numCache>
            </c:numRef>
          </c:val>
          <c:smooth val="0"/>
          <c:extLst xmlns:c16r2="http://schemas.microsoft.com/office/drawing/2015/06/chart">
            <c:ext xmlns:c16="http://schemas.microsoft.com/office/drawing/2014/chart" uri="{C3380CC4-5D6E-409C-BE32-E72D297353CC}">
              <c16:uniqueId val="{00000001-E5FA-4409-A49A-C153EE2D11AD}"/>
            </c:ext>
          </c:extLst>
        </c:ser>
        <c:dLbls>
          <c:showLegendKey val="0"/>
          <c:showVal val="0"/>
          <c:showCatName val="0"/>
          <c:showSerName val="0"/>
          <c:showPercent val="0"/>
          <c:showBubbleSize val="0"/>
        </c:dLbls>
        <c:marker val="1"/>
        <c:smooth val="0"/>
        <c:axId val="185640832"/>
        <c:axId val="185643008"/>
      </c:lineChart>
      <c:dateAx>
        <c:axId val="185640832"/>
        <c:scaling>
          <c:orientation val="minMax"/>
        </c:scaling>
        <c:delete val="1"/>
        <c:axPos val="b"/>
        <c:numFmt formatCode="ge" sourceLinked="1"/>
        <c:majorTickMark val="none"/>
        <c:minorTickMark val="none"/>
        <c:tickLblPos val="none"/>
        <c:crossAx val="185643008"/>
        <c:crosses val="autoZero"/>
        <c:auto val="1"/>
        <c:lblOffset val="100"/>
        <c:baseTimeUnit val="years"/>
      </c:dateAx>
      <c:valAx>
        <c:axId val="1856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岩手県　釜石市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tr">
        <f>データ!$M$6</f>
        <v>非設置</v>
      </c>
      <c r="AE8" s="49"/>
      <c r="AF8" s="49"/>
      <c r="AG8" s="49"/>
      <c r="AH8" s="49"/>
      <c r="AI8" s="49"/>
      <c r="AJ8" s="49"/>
      <c r="AK8" s="3"/>
      <c r="AL8" s="50">
        <f>データ!S6</f>
        <v>33837</v>
      </c>
      <c r="AM8" s="50"/>
      <c r="AN8" s="50"/>
      <c r="AO8" s="50"/>
      <c r="AP8" s="50"/>
      <c r="AQ8" s="50"/>
      <c r="AR8" s="50"/>
      <c r="AS8" s="50"/>
      <c r="AT8" s="45">
        <f>データ!T6</f>
        <v>440.34</v>
      </c>
      <c r="AU8" s="45"/>
      <c r="AV8" s="45"/>
      <c r="AW8" s="45"/>
      <c r="AX8" s="45"/>
      <c r="AY8" s="45"/>
      <c r="AZ8" s="45"/>
      <c r="BA8" s="45"/>
      <c r="BB8" s="45">
        <f>データ!U6</f>
        <v>76.84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68.73</v>
      </c>
      <c r="J10" s="45"/>
      <c r="K10" s="45"/>
      <c r="L10" s="45"/>
      <c r="M10" s="45"/>
      <c r="N10" s="45"/>
      <c r="O10" s="45"/>
      <c r="P10" s="45">
        <f>データ!P6</f>
        <v>3.87</v>
      </c>
      <c r="Q10" s="45"/>
      <c r="R10" s="45"/>
      <c r="S10" s="45"/>
      <c r="T10" s="45"/>
      <c r="U10" s="45"/>
      <c r="V10" s="45"/>
      <c r="W10" s="45">
        <f>データ!Q6</f>
        <v>97.99</v>
      </c>
      <c r="X10" s="45"/>
      <c r="Y10" s="45"/>
      <c r="Z10" s="45"/>
      <c r="AA10" s="45"/>
      <c r="AB10" s="45"/>
      <c r="AC10" s="45"/>
      <c r="AD10" s="50">
        <f>データ!R6</f>
        <v>3672</v>
      </c>
      <c r="AE10" s="50"/>
      <c r="AF10" s="50"/>
      <c r="AG10" s="50"/>
      <c r="AH10" s="50"/>
      <c r="AI10" s="50"/>
      <c r="AJ10" s="50"/>
      <c r="AK10" s="2"/>
      <c r="AL10" s="50">
        <f>データ!V6</f>
        <v>1293</v>
      </c>
      <c r="AM10" s="50"/>
      <c r="AN10" s="50"/>
      <c r="AO10" s="50"/>
      <c r="AP10" s="50"/>
      <c r="AQ10" s="50"/>
      <c r="AR10" s="50"/>
      <c r="AS10" s="50"/>
      <c r="AT10" s="45">
        <f>データ!W6</f>
        <v>1.08</v>
      </c>
      <c r="AU10" s="45"/>
      <c r="AV10" s="45"/>
      <c r="AW10" s="45"/>
      <c r="AX10" s="45"/>
      <c r="AY10" s="45"/>
      <c r="AZ10" s="45"/>
      <c r="BA10" s="45"/>
      <c r="BB10" s="45">
        <f>データ!X6</f>
        <v>1197.22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raDfIacagzaOb4aZIFlfEtXeGGeImO2cUMo6RZwn619VA2SQmnJQ8M1IkBcyRp0l7Jcb/SA/LzWzE4EgK6EtnA==" saltValue="VUPUyo4c1uHmuLedDOuu6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32115</v>
      </c>
      <c r="D6" s="33">
        <f t="shared" si="3"/>
        <v>46</v>
      </c>
      <c r="E6" s="33">
        <f t="shared" si="3"/>
        <v>17</v>
      </c>
      <c r="F6" s="33">
        <f t="shared" si="3"/>
        <v>6</v>
      </c>
      <c r="G6" s="33">
        <f t="shared" si="3"/>
        <v>0</v>
      </c>
      <c r="H6" s="33" t="str">
        <f t="shared" si="3"/>
        <v>岩手県　釜石市</v>
      </c>
      <c r="I6" s="33" t="str">
        <f t="shared" si="3"/>
        <v>法適用</v>
      </c>
      <c r="J6" s="33" t="str">
        <f t="shared" si="3"/>
        <v>下水道事業</v>
      </c>
      <c r="K6" s="33" t="str">
        <f t="shared" si="3"/>
        <v>漁業集落排水</v>
      </c>
      <c r="L6" s="33" t="str">
        <f t="shared" si="3"/>
        <v>H3</v>
      </c>
      <c r="M6" s="33" t="str">
        <f t="shared" si="3"/>
        <v>非設置</v>
      </c>
      <c r="N6" s="34" t="str">
        <f t="shared" si="3"/>
        <v>-</v>
      </c>
      <c r="O6" s="34">
        <f t="shared" si="3"/>
        <v>68.73</v>
      </c>
      <c r="P6" s="34">
        <f t="shared" si="3"/>
        <v>3.87</v>
      </c>
      <c r="Q6" s="34">
        <f t="shared" si="3"/>
        <v>97.99</v>
      </c>
      <c r="R6" s="34">
        <f t="shared" si="3"/>
        <v>3672</v>
      </c>
      <c r="S6" s="34">
        <f t="shared" si="3"/>
        <v>33837</v>
      </c>
      <c r="T6" s="34">
        <f t="shared" si="3"/>
        <v>440.34</v>
      </c>
      <c r="U6" s="34">
        <f t="shared" si="3"/>
        <v>76.84</v>
      </c>
      <c r="V6" s="34">
        <f t="shared" si="3"/>
        <v>1293</v>
      </c>
      <c r="W6" s="34">
        <f t="shared" si="3"/>
        <v>1.08</v>
      </c>
      <c r="X6" s="34">
        <f t="shared" si="3"/>
        <v>1197.22</v>
      </c>
      <c r="Y6" s="35" t="str">
        <f>IF(Y7="",NA(),Y7)</f>
        <v>-</v>
      </c>
      <c r="Z6" s="35" t="str">
        <f t="shared" ref="Z6:AH6" si="4">IF(Z7="",NA(),Z7)</f>
        <v>-</v>
      </c>
      <c r="AA6" s="35">
        <f t="shared" si="4"/>
        <v>98.39</v>
      </c>
      <c r="AB6" s="35">
        <f t="shared" si="4"/>
        <v>111.52</v>
      </c>
      <c r="AC6" s="35">
        <f t="shared" si="4"/>
        <v>93.35</v>
      </c>
      <c r="AD6" s="35" t="str">
        <f t="shared" si="4"/>
        <v>-</v>
      </c>
      <c r="AE6" s="35" t="str">
        <f t="shared" si="4"/>
        <v>-</v>
      </c>
      <c r="AF6" s="35">
        <f t="shared" si="4"/>
        <v>92.9</v>
      </c>
      <c r="AG6" s="35">
        <f t="shared" si="4"/>
        <v>96.14</v>
      </c>
      <c r="AH6" s="35">
        <f t="shared" si="4"/>
        <v>97.53</v>
      </c>
      <c r="AI6" s="34" t="str">
        <f>IF(AI7="","",IF(AI7="-","【-】","【"&amp;SUBSTITUTE(TEXT(AI7,"#,##0.00"),"-","△")&amp;"】"))</f>
        <v>【101.27】</v>
      </c>
      <c r="AJ6" s="35" t="str">
        <f>IF(AJ7="",NA(),AJ7)</f>
        <v>-</v>
      </c>
      <c r="AK6" s="35" t="str">
        <f t="shared" ref="AK6:AS6" si="5">IF(AK7="",NA(),AK7)</f>
        <v>-</v>
      </c>
      <c r="AL6" s="35">
        <f t="shared" si="5"/>
        <v>54.08</v>
      </c>
      <c r="AM6" s="34">
        <f t="shared" si="5"/>
        <v>0</v>
      </c>
      <c r="AN6" s="34">
        <f t="shared" si="5"/>
        <v>0</v>
      </c>
      <c r="AO6" s="35" t="str">
        <f t="shared" si="5"/>
        <v>-</v>
      </c>
      <c r="AP6" s="35" t="str">
        <f t="shared" si="5"/>
        <v>-</v>
      </c>
      <c r="AQ6" s="35">
        <f t="shared" si="5"/>
        <v>61.22</v>
      </c>
      <c r="AR6" s="35">
        <f t="shared" si="5"/>
        <v>89.78</v>
      </c>
      <c r="AS6" s="35">
        <f t="shared" si="5"/>
        <v>94.75</v>
      </c>
      <c r="AT6" s="34" t="str">
        <f>IF(AT7="","",IF(AT7="-","【-】","【"&amp;SUBSTITUTE(TEXT(AT7,"#,##0.00"),"-","△")&amp;"】"))</f>
        <v>【101.38】</v>
      </c>
      <c r="AU6" s="35" t="str">
        <f>IF(AU7="",NA(),AU7)</f>
        <v>-</v>
      </c>
      <c r="AV6" s="35" t="str">
        <f t="shared" ref="AV6:BD6" si="6">IF(AV7="",NA(),AV7)</f>
        <v>-</v>
      </c>
      <c r="AW6" s="35">
        <f t="shared" si="6"/>
        <v>307.68</v>
      </c>
      <c r="AX6" s="35">
        <f t="shared" si="6"/>
        <v>402.71</v>
      </c>
      <c r="AY6" s="35">
        <f t="shared" si="6"/>
        <v>370.89</v>
      </c>
      <c r="AZ6" s="35" t="str">
        <f t="shared" si="6"/>
        <v>-</v>
      </c>
      <c r="BA6" s="35" t="str">
        <f t="shared" si="6"/>
        <v>-</v>
      </c>
      <c r="BB6" s="35">
        <f t="shared" si="6"/>
        <v>176.6</v>
      </c>
      <c r="BC6" s="35">
        <f t="shared" si="6"/>
        <v>213.39</v>
      </c>
      <c r="BD6" s="35">
        <f t="shared" si="6"/>
        <v>178.05</v>
      </c>
      <c r="BE6" s="34" t="str">
        <f>IF(BE7="","",IF(BE7="-","【-】","【"&amp;SUBSTITUTE(TEXT(BE7,"#,##0.00"),"-","△")&amp;"】"))</f>
        <v>【65.72】</v>
      </c>
      <c r="BF6" s="35" t="str">
        <f>IF(BF7="",NA(),BF7)</f>
        <v>-</v>
      </c>
      <c r="BG6" s="35" t="str">
        <f t="shared" ref="BG6:BO6" si="7">IF(BG7="",NA(),BG7)</f>
        <v>-</v>
      </c>
      <c r="BH6" s="34">
        <f t="shared" si="7"/>
        <v>0</v>
      </c>
      <c r="BI6" s="34">
        <f t="shared" si="7"/>
        <v>0</v>
      </c>
      <c r="BJ6" s="35">
        <f t="shared" si="7"/>
        <v>1563.71</v>
      </c>
      <c r="BK6" s="35" t="str">
        <f t="shared" si="7"/>
        <v>-</v>
      </c>
      <c r="BL6" s="35" t="str">
        <f t="shared" si="7"/>
        <v>-</v>
      </c>
      <c r="BM6" s="35">
        <f t="shared" si="7"/>
        <v>1700.42</v>
      </c>
      <c r="BN6" s="35">
        <f t="shared" si="7"/>
        <v>1491.92</v>
      </c>
      <c r="BO6" s="35">
        <f t="shared" si="7"/>
        <v>1756.26</v>
      </c>
      <c r="BP6" s="34" t="str">
        <f>IF(BP7="","",IF(BP7="-","【-】","【"&amp;SUBSTITUTE(TEXT(BP7,"#,##0.00"),"-","△")&amp;"】"))</f>
        <v>【973.20】</v>
      </c>
      <c r="BQ6" s="35" t="str">
        <f>IF(BQ7="",NA(),BQ7)</f>
        <v>-</v>
      </c>
      <c r="BR6" s="35" t="str">
        <f t="shared" ref="BR6:BZ6" si="8">IF(BR7="",NA(),BR7)</f>
        <v>-</v>
      </c>
      <c r="BS6" s="35">
        <f t="shared" si="8"/>
        <v>3.91</v>
      </c>
      <c r="BT6" s="35">
        <f t="shared" si="8"/>
        <v>13.16</v>
      </c>
      <c r="BU6" s="35">
        <f t="shared" si="8"/>
        <v>46.01</v>
      </c>
      <c r="BV6" s="35" t="str">
        <f t="shared" si="8"/>
        <v>-</v>
      </c>
      <c r="BW6" s="35" t="str">
        <f t="shared" si="8"/>
        <v>-</v>
      </c>
      <c r="BX6" s="35">
        <f t="shared" si="8"/>
        <v>34.51</v>
      </c>
      <c r="BY6" s="35">
        <f t="shared" si="8"/>
        <v>46.77</v>
      </c>
      <c r="BZ6" s="35">
        <f t="shared" si="8"/>
        <v>45.78</v>
      </c>
      <c r="CA6" s="34" t="str">
        <f>IF(CA7="","",IF(CA7="-","【-】","【"&amp;SUBSTITUTE(TEXT(CA7,"#,##0.00"),"-","△")&amp;"】"))</f>
        <v>【45.14】</v>
      </c>
      <c r="CB6" s="35" t="str">
        <f>IF(CB7="",NA(),CB7)</f>
        <v>-</v>
      </c>
      <c r="CC6" s="35" t="str">
        <f t="shared" ref="CC6:CK6" si="9">IF(CC7="",NA(),CC7)</f>
        <v>-</v>
      </c>
      <c r="CD6" s="35">
        <f t="shared" si="9"/>
        <v>4608.71</v>
      </c>
      <c r="CE6" s="35">
        <f t="shared" si="9"/>
        <v>1342.34</v>
      </c>
      <c r="CF6" s="35">
        <f t="shared" si="9"/>
        <v>415.12</v>
      </c>
      <c r="CG6" s="35" t="str">
        <f t="shared" si="9"/>
        <v>-</v>
      </c>
      <c r="CH6" s="35" t="str">
        <f t="shared" si="9"/>
        <v>-</v>
      </c>
      <c r="CI6" s="35">
        <f t="shared" si="9"/>
        <v>476.11</v>
      </c>
      <c r="CJ6" s="35">
        <f t="shared" si="9"/>
        <v>348.75</v>
      </c>
      <c r="CK6" s="35">
        <f t="shared" si="9"/>
        <v>367.7</v>
      </c>
      <c r="CL6" s="34" t="str">
        <f>IF(CL7="","",IF(CL7="-","【-】","【"&amp;SUBSTITUTE(TEXT(CL7,"#,##0.00"),"-","△")&amp;"】"))</f>
        <v>【377.19】</v>
      </c>
      <c r="CM6" s="35" t="str">
        <f>IF(CM7="",NA(),CM7)</f>
        <v>-</v>
      </c>
      <c r="CN6" s="35" t="str">
        <f t="shared" ref="CN6:CV6" si="10">IF(CN7="",NA(),CN7)</f>
        <v>-</v>
      </c>
      <c r="CO6" s="35">
        <f t="shared" si="10"/>
        <v>12.69</v>
      </c>
      <c r="CP6" s="35">
        <f t="shared" si="10"/>
        <v>31.15</v>
      </c>
      <c r="CQ6" s="35">
        <f t="shared" si="10"/>
        <v>40</v>
      </c>
      <c r="CR6" s="35" t="str">
        <f t="shared" si="10"/>
        <v>-</v>
      </c>
      <c r="CS6" s="35" t="str">
        <f t="shared" si="10"/>
        <v>-</v>
      </c>
      <c r="CT6" s="35">
        <f t="shared" si="10"/>
        <v>29.4</v>
      </c>
      <c r="CU6" s="35">
        <f t="shared" si="10"/>
        <v>29.8</v>
      </c>
      <c r="CV6" s="35">
        <f t="shared" si="10"/>
        <v>29.43</v>
      </c>
      <c r="CW6" s="34" t="str">
        <f>IF(CW7="","",IF(CW7="-","【-】","【"&amp;SUBSTITUTE(TEXT(CW7,"#,##0.00"),"-","△")&amp;"】"))</f>
        <v>【33.69】</v>
      </c>
      <c r="CX6" s="35" t="str">
        <f>IF(CX7="",NA(),CX7)</f>
        <v>-</v>
      </c>
      <c r="CY6" s="35" t="str">
        <f t="shared" ref="CY6:DG6" si="11">IF(CY7="",NA(),CY7)</f>
        <v>-</v>
      </c>
      <c r="CZ6" s="35">
        <f t="shared" si="11"/>
        <v>15.84</v>
      </c>
      <c r="DA6" s="35">
        <f t="shared" si="11"/>
        <v>30.09</v>
      </c>
      <c r="DB6" s="35">
        <f t="shared" si="11"/>
        <v>35.03</v>
      </c>
      <c r="DC6" s="35" t="str">
        <f t="shared" si="11"/>
        <v>-</v>
      </c>
      <c r="DD6" s="35" t="str">
        <f t="shared" si="11"/>
        <v>-</v>
      </c>
      <c r="DE6" s="35">
        <f t="shared" si="11"/>
        <v>63.77</v>
      </c>
      <c r="DF6" s="35">
        <f t="shared" si="11"/>
        <v>66.95</v>
      </c>
      <c r="DG6" s="35">
        <f t="shared" si="11"/>
        <v>66.33</v>
      </c>
      <c r="DH6" s="34" t="str">
        <f>IF(DH7="","",IF(DH7="-","【-】","【"&amp;SUBSTITUTE(TEXT(DH7,"#,##0.00"),"-","△")&amp;"】"))</f>
        <v>【80.08】</v>
      </c>
      <c r="DI6" s="35" t="str">
        <f>IF(DI7="",NA(),DI7)</f>
        <v>-</v>
      </c>
      <c r="DJ6" s="35" t="str">
        <f t="shared" ref="DJ6:DR6" si="12">IF(DJ7="",NA(),DJ7)</f>
        <v>-</v>
      </c>
      <c r="DK6" s="35">
        <f t="shared" si="12"/>
        <v>2.33</v>
      </c>
      <c r="DL6" s="35">
        <f t="shared" si="12"/>
        <v>4.66</v>
      </c>
      <c r="DM6" s="35">
        <f t="shared" si="12"/>
        <v>6.99</v>
      </c>
      <c r="DN6" s="35" t="str">
        <f t="shared" si="12"/>
        <v>-</v>
      </c>
      <c r="DO6" s="35" t="str">
        <f t="shared" si="12"/>
        <v>-</v>
      </c>
      <c r="DP6" s="35">
        <f t="shared" si="12"/>
        <v>8.77</v>
      </c>
      <c r="DQ6" s="35">
        <f t="shared" si="12"/>
        <v>11.16</v>
      </c>
      <c r="DR6" s="35">
        <f t="shared" si="12"/>
        <v>9.15</v>
      </c>
      <c r="DS6" s="34" t="str">
        <f>IF(DS7="","",IF(DS7="-","【-】","【"&amp;SUBSTITUTE(TEXT(DS7,"#,##0.00"),"-","△")&amp;"】"))</f>
        <v>【27.36】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5">
        <f t="shared" si="14"/>
        <v>0.26</v>
      </c>
      <c r="EO6" s="34" t="str">
        <f>IF(EO7="","",IF(EO7="-","【-】","【"&amp;SUBSTITUTE(TEXT(EO7,"#,##0.00"),"-","△")&amp;"】"))</f>
        <v>【0.04】</v>
      </c>
    </row>
    <row r="7" spans="1:148" s="36" customFormat="1" x14ac:dyDescent="0.2">
      <c r="A7" s="28"/>
      <c r="B7" s="37">
        <v>2018</v>
      </c>
      <c r="C7" s="37">
        <v>32115</v>
      </c>
      <c r="D7" s="37">
        <v>46</v>
      </c>
      <c r="E7" s="37">
        <v>17</v>
      </c>
      <c r="F7" s="37">
        <v>6</v>
      </c>
      <c r="G7" s="37">
        <v>0</v>
      </c>
      <c r="H7" s="37" t="s">
        <v>96</v>
      </c>
      <c r="I7" s="37" t="s">
        <v>97</v>
      </c>
      <c r="J7" s="37" t="s">
        <v>98</v>
      </c>
      <c r="K7" s="37" t="s">
        <v>99</v>
      </c>
      <c r="L7" s="37" t="s">
        <v>100</v>
      </c>
      <c r="M7" s="37" t="s">
        <v>101</v>
      </c>
      <c r="N7" s="38" t="s">
        <v>102</v>
      </c>
      <c r="O7" s="38">
        <v>68.73</v>
      </c>
      <c r="P7" s="38">
        <v>3.87</v>
      </c>
      <c r="Q7" s="38">
        <v>97.99</v>
      </c>
      <c r="R7" s="38">
        <v>3672</v>
      </c>
      <c r="S7" s="38">
        <v>33837</v>
      </c>
      <c r="T7" s="38">
        <v>440.34</v>
      </c>
      <c r="U7" s="38">
        <v>76.84</v>
      </c>
      <c r="V7" s="38">
        <v>1293</v>
      </c>
      <c r="W7" s="38">
        <v>1.08</v>
      </c>
      <c r="X7" s="38">
        <v>1197.22</v>
      </c>
      <c r="Y7" s="38" t="s">
        <v>102</v>
      </c>
      <c r="Z7" s="38" t="s">
        <v>102</v>
      </c>
      <c r="AA7" s="38">
        <v>98.39</v>
      </c>
      <c r="AB7" s="38">
        <v>111.52</v>
      </c>
      <c r="AC7" s="38">
        <v>93.35</v>
      </c>
      <c r="AD7" s="38" t="s">
        <v>102</v>
      </c>
      <c r="AE7" s="38" t="s">
        <v>102</v>
      </c>
      <c r="AF7" s="38">
        <v>92.9</v>
      </c>
      <c r="AG7" s="38">
        <v>96.14</v>
      </c>
      <c r="AH7" s="38">
        <v>97.53</v>
      </c>
      <c r="AI7" s="38">
        <v>101.27</v>
      </c>
      <c r="AJ7" s="38" t="s">
        <v>102</v>
      </c>
      <c r="AK7" s="38" t="s">
        <v>102</v>
      </c>
      <c r="AL7" s="38">
        <v>54.08</v>
      </c>
      <c r="AM7" s="38">
        <v>0</v>
      </c>
      <c r="AN7" s="38">
        <v>0</v>
      </c>
      <c r="AO7" s="38" t="s">
        <v>102</v>
      </c>
      <c r="AP7" s="38" t="s">
        <v>102</v>
      </c>
      <c r="AQ7" s="38">
        <v>61.22</v>
      </c>
      <c r="AR7" s="38">
        <v>89.78</v>
      </c>
      <c r="AS7" s="38">
        <v>94.75</v>
      </c>
      <c r="AT7" s="38">
        <v>101.38</v>
      </c>
      <c r="AU7" s="38" t="s">
        <v>102</v>
      </c>
      <c r="AV7" s="38" t="s">
        <v>102</v>
      </c>
      <c r="AW7" s="38">
        <v>307.68</v>
      </c>
      <c r="AX7" s="38">
        <v>402.71</v>
      </c>
      <c r="AY7" s="38">
        <v>370.89</v>
      </c>
      <c r="AZ7" s="38" t="s">
        <v>102</v>
      </c>
      <c r="BA7" s="38" t="s">
        <v>102</v>
      </c>
      <c r="BB7" s="38">
        <v>176.6</v>
      </c>
      <c r="BC7" s="38">
        <v>213.39</v>
      </c>
      <c r="BD7" s="38">
        <v>178.05</v>
      </c>
      <c r="BE7" s="38">
        <v>65.72</v>
      </c>
      <c r="BF7" s="38" t="s">
        <v>102</v>
      </c>
      <c r="BG7" s="38" t="s">
        <v>102</v>
      </c>
      <c r="BH7" s="38">
        <v>0</v>
      </c>
      <c r="BI7" s="38">
        <v>0</v>
      </c>
      <c r="BJ7" s="38">
        <v>1563.71</v>
      </c>
      <c r="BK7" s="38" t="s">
        <v>102</v>
      </c>
      <c r="BL7" s="38" t="s">
        <v>102</v>
      </c>
      <c r="BM7" s="38">
        <v>1700.42</v>
      </c>
      <c r="BN7" s="38">
        <v>1491.92</v>
      </c>
      <c r="BO7" s="38">
        <v>1756.26</v>
      </c>
      <c r="BP7" s="38">
        <v>973.2</v>
      </c>
      <c r="BQ7" s="38" t="s">
        <v>102</v>
      </c>
      <c r="BR7" s="38" t="s">
        <v>102</v>
      </c>
      <c r="BS7" s="38">
        <v>3.91</v>
      </c>
      <c r="BT7" s="38">
        <v>13.16</v>
      </c>
      <c r="BU7" s="38">
        <v>46.01</v>
      </c>
      <c r="BV7" s="38" t="s">
        <v>102</v>
      </c>
      <c r="BW7" s="38" t="s">
        <v>102</v>
      </c>
      <c r="BX7" s="38">
        <v>34.51</v>
      </c>
      <c r="BY7" s="38">
        <v>46.77</v>
      </c>
      <c r="BZ7" s="38">
        <v>45.78</v>
      </c>
      <c r="CA7" s="38">
        <v>45.14</v>
      </c>
      <c r="CB7" s="38" t="s">
        <v>102</v>
      </c>
      <c r="CC7" s="38" t="s">
        <v>102</v>
      </c>
      <c r="CD7" s="38">
        <v>4608.71</v>
      </c>
      <c r="CE7" s="38">
        <v>1342.34</v>
      </c>
      <c r="CF7" s="38">
        <v>415.12</v>
      </c>
      <c r="CG7" s="38" t="s">
        <v>102</v>
      </c>
      <c r="CH7" s="38" t="s">
        <v>102</v>
      </c>
      <c r="CI7" s="38">
        <v>476.11</v>
      </c>
      <c r="CJ7" s="38">
        <v>348.75</v>
      </c>
      <c r="CK7" s="38">
        <v>367.7</v>
      </c>
      <c r="CL7" s="38">
        <v>377.19</v>
      </c>
      <c r="CM7" s="38" t="s">
        <v>102</v>
      </c>
      <c r="CN7" s="38" t="s">
        <v>102</v>
      </c>
      <c r="CO7" s="38">
        <v>12.69</v>
      </c>
      <c r="CP7" s="38">
        <v>31.15</v>
      </c>
      <c r="CQ7" s="38">
        <v>40</v>
      </c>
      <c r="CR7" s="38" t="s">
        <v>102</v>
      </c>
      <c r="CS7" s="38" t="s">
        <v>102</v>
      </c>
      <c r="CT7" s="38">
        <v>29.4</v>
      </c>
      <c r="CU7" s="38">
        <v>29.8</v>
      </c>
      <c r="CV7" s="38">
        <v>29.43</v>
      </c>
      <c r="CW7" s="38">
        <v>33.69</v>
      </c>
      <c r="CX7" s="38" t="s">
        <v>102</v>
      </c>
      <c r="CY7" s="38" t="s">
        <v>102</v>
      </c>
      <c r="CZ7" s="38">
        <v>15.84</v>
      </c>
      <c r="DA7" s="38">
        <v>30.09</v>
      </c>
      <c r="DB7" s="38">
        <v>35.03</v>
      </c>
      <c r="DC7" s="38" t="s">
        <v>102</v>
      </c>
      <c r="DD7" s="38" t="s">
        <v>102</v>
      </c>
      <c r="DE7" s="38">
        <v>63.77</v>
      </c>
      <c r="DF7" s="38">
        <v>66.95</v>
      </c>
      <c r="DG7" s="38">
        <v>66.33</v>
      </c>
      <c r="DH7" s="38">
        <v>80.08</v>
      </c>
      <c r="DI7" s="38" t="s">
        <v>102</v>
      </c>
      <c r="DJ7" s="38" t="s">
        <v>102</v>
      </c>
      <c r="DK7" s="38">
        <v>2.33</v>
      </c>
      <c r="DL7" s="38">
        <v>4.66</v>
      </c>
      <c r="DM7" s="38">
        <v>6.99</v>
      </c>
      <c r="DN7" s="38" t="s">
        <v>102</v>
      </c>
      <c r="DO7" s="38" t="s">
        <v>102</v>
      </c>
      <c r="DP7" s="38">
        <v>8.77</v>
      </c>
      <c r="DQ7" s="38">
        <v>11.16</v>
      </c>
      <c r="DR7" s="38">
        <v>9.15</v>
      </c>
      <c r="DS7" s="38">
        <v>27.36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0.26</v>
      </c>
      <c r="EO7" s="38">
        <v>0.04</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2020-01-29T05:11:43Z</cp:lastPrinted>
  <dcterms:created xsi:type="dcterms:W3CDTF">2019-12-05T04:55:47Z</dcterms:created>
  <dcterms:modified xsi:type="dcterms:W3CDTF">2020-01-29T05:11:45Z</dcterms:modified>
  <cp:category/>
</cp:coreProperties>
</file>