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JcOOYIeVDIhYtzSsI6fIxcJdl1tXxjWlLRBn8xoid7F8fge+OaX6/YsqQwlbsWIwfSC/hrWmLho05nRW0JfXg==" workbookSaltValue="MMytjHJdMkA3gCMa/u3ynQ=="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<sst xmlns="http://schemas.openxmlformats.org/spreadsheetml/2006/main" count="220" uniqueCount="108">
  <si>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</si>
  <si>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</si>
  <si>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</si>
  <si>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</si>
  <si>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</si>
  <si>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</si>
  <si>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</si>
  <si>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</si>
  <si>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</si>
  <si>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</si>
  <si>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</si>
  <si>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</si>
  <si>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</si>
  <si>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</si>
  <si>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</si>
  <si>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</si>
  <si>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</si>
  <si>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</si>
  <si>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</si>
  <si>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</si>
  <si>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</si>
  <si>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</si>
  <si>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</si>
  <si>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</si>
  <si>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</si>
  <si>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</si>
  <si>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</si>
  <si>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</si>
  <si>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</si>
  <si>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</si>
  <si>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</si>
  <si>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</si>
  <si>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</si>
  <si>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</si>
  <si>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</si>
  <si>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</si>
  <si>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</si>
  <si>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</si>
  <si>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</si>
  <si>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</si>
  <si>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</si>
  <si>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</si>
  <si>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</si>
  <si>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</si>
  <si>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</si>
  <si>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</si>
  <si>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</si>
  <si>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</si>
  <si>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</si>
  <si>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</si>
  <si>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</si>
  <si>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</si>
  <si>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</si>
  <si>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</si>
  <si>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</si>
  <si>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</si>
  <si>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</si>
  <si>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</si>
  <si>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</si>
  <si>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</si>
  <si>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</si>
  <si>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</si>
  <si>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</si>
  <si>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</si>
  <si>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</si>
  <si>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</si>
  <si>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</si>
  <si>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</si>
  <si>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</si>
  <si>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</si>
  <si>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</si>
  <si>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</si>
  <si>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</si>
  <si>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</si>
  <si>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</si>
  <si>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</si>
  <si>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</si>
  <si>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</si>
  <si>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</si>
  <si>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</si>
  <si>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</si>
  <si>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</si>
  <si>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</si>
  <si>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</si>
  <si>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</si>
  <si>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</si>
  <si>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</si>
  <si>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</si>
  <si>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</si>
  <si>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</si>
  <si>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</si>
  <si>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</si>
  <si>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</si>
  <si>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</si>
  <si>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</si>
  <si>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</si>
  <si>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</si>
  <si>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</si>
  <si>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</si>
  <si>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</si>
  <si>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</si>
  <si>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</si>
  <si>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</si>
  <si>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</si>
  <si>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</si>
  <si>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住宅再建等による給水収益や工事申請手数料の増加、長期前受金戻入の増加により収益が増加したものの、減価償却費等の増加により費用も増加したことから、黒字を計上したが、経常収支比率は前年より0.15ポイント減少した。
②累積欠損金は発生していないため、0%である。
③流動比率は294.67%で、流動負債の減少額が流動資産の減少額を上回ったため、類似団体を下回っているものの、前年より57.78ポイント増加した。
④企業債残高対給水収益比率は、災害復旧事業や簡易水道統合事業に係る借入額の増加により、増加傾向が続いており、類似団体を上回っている。
⑤料金回収率は、給水原価の増加額が、供給単価の増加額を上回ったことから、前年よりも2.15ポイント減少し、類似団体を下回っている。
⑥給水原価は、営業費用の増加により6.04円増加しており、類似団体より高い数値となっている。
⑦施設利用率は76.23%で、前年をわずかに上回っている。
</t>
    </r>
    <r>
      <rPr>
        <sz val="11"/>
        <rFont val="ＭＳ ゴシック"/>
        <family val="3"/>
        <charset val="128"/>
      </rPr>
      <t>⑧有収率は75.88%で、前年を下回っている。復興事業地内の仮設配水管の凍結防止のための流水対策や、工事の洗管作業によるものである。</t>
    </r>
    <rPh sb="1" eb="3">
      <t>ジュウタク</t>
    </rPh>
    <rPh sb="3" eb="5">
      <t>サイケン</t>
    </rPh>
    <rPh sb="5" eb="6">
      <t>トウ</t>
    </rPh>
    <rPh sb="9" eb="11">
      <t>キュウスイ</t>
    </rPh>
    <rPh sb="11" eb="13">
      <t>シュウエキ</t>
    </rPh>
    <rPh sb="14" eb="16">
      <t>コウジ</t>
    </rPh>
    <rPh sb="16" eb="18">
      <t>シンセイ</t>
    </rPh>
    <rPh sb="18" eb="21">
      <t>テスウリョウ</t>
    </rPh>
    <rPh sb="22" eb="24">
      <t>ゾウカ</t>
    </rPh>
    <rPh sb="25" eb="27">
      <t>チョウキ</t>
    </rPh>
    <rPh sb="27" eb="30">
      <t>マエウケキン</t>
    </rPh>
    <rPh sb="30" eb="32">
      <t>レイニュウ</t>
    </rPh>
    <rPh sb="33" eb="35">
      <t>ゾウカ</t>
    </rPh>
    <rPh sb="38" eb="40">
      <t>シュウエキ</t>
    </rPh>
    <rPh sb="41" eb="43">
      <t>ゾウカ</t>
    </rPh>
    <rPh sb="49" eb="51">
      <t>ゲンカ</t>
    </rPh>
    <rPh sb="51" eb="53">
      <t>ショウキャク</t>
    </rPh>
    <rPh sb="53" eb="54">
      <t>ヒ</t>
    </rPh>
    <rPh sb="54" eb="55">
      <t>ナド</t>
    </rPh>
    <rPh sb="56" eb="58">
      <t>ゾウカ</t>
    </rPh>
    <rPh sb="61" eb="63">
      <t>ヒヨウ</t>
    </rPh>
    <rPh sb="64" eb="66">
      <t>ゾウカ</t>
    </rPh>
    <rPh sb="73" eb="75">
      <t>クロジ</t>
    </rPh>
    <rPh sb="76" eb="78">
      <t>ケイジョウ</t>
    </rPh>
    <rPh sb="82" eb="84">
      <t>ケイジョウ</t>
    </rPh>
    <rPh sb="84" eb="86">
      <t>シュウシ</t>
    </rPh>
    <rPh sb="86" eb="88">
      <t>ヒリツ</t>
    </rPh>
    <rPh sb="89" eb="91">
      <t>ゼンネン</t>
    </rPh>
    <rPh sb="108" eb="110">
      <t>ルイセキ</t>
    </rPh>
    <rPh sb="110" eb="113">
      <t>ケッソンキン</t>
    </rPh>
    <rPh sb="114" eb="116">
      <t>ハッセイ</t>
    </rPh>
    <rPh sb="132" eb="134">
      <t>リュウドウ</t>
    </rPh>
    <rPh sb="134" eb="136">
      <t>ヒリツ</t>
    </rPh>
    <rPh sb="153" eb="154">
      <t>ガク</t>
    </rPh>
    <rPh sb="162" eb="163">
      <t>ガク</t>
    </rPh>
    <rPh sb="171" eb="173">
      <t>ルイジ</t>
    </rPh>
    <rPh sb="173" eb="175">
      <t>ダンタイ</t>
    </rPh>
    <rPh sb="176" eb="178">
      <t>シタマワ</t>
    </rPh>
    <rPh sb="206" eb="208">
      <t>キギョウ</t>
    </rPh>
    <rPh sb="208" eb="209">
      <t>サイ</t>
    </rPh>
    <rPh sb="209" eb="211">
      <t>ザンダカ</t>
    </rPh>
    <rPh sb="211" eb="212">
      <t>タイ</t>
    </rPh>
    <rPh sb="212" eb="214">
      <t>キュウスイ</t>
    </rPh>
    <rPh sb="214" eb="216">
      <t>シュウエキ</t>
    </rPh>
    <rPh sb="216" eb="218">
      <t>ヒリツ</t>
    </rPh>
    <rPh sb="220" eb="222">
      <t>サイガイ</t>
    </rPh>
    <rPh sb="222" eb="224">
      <t>フッキュウ</t>
    </rPh>
    <rPh sb="236" eb="237">
      <t>カカ</t>
    </rPh>
    <rPh sb="238" eb="240">
      <t>カリイレ</t>
    </rPh>
    <rPh sb="240" eb="241">
      <t>ガク</t>
    </rPh>
    <rPh sb="242" eb="244">
      <t>ゾウカ</t>
    </rPh>
    <rPh sb="248" eb="250">
      <t>ゾウカ</t>
    </rPh>
    <rPh sb="250" eb="252">
      <t>ケイコウ</t>
    </rPh>
    <rPh sb="253" eb="254">
      <t>ツヅ</t>
    </rPh>
    <rPh sb="264" eb="266">
      <t>ウワマワ</t>
    </rPh>
    <rPh sb="273" eb="275">
      <t>リョウキン</t>
    </rPh>
    <rPh sb="275" eb="277">
      <t>カイシュウ</t>
    </rPh>
    <rPh sb="277" eb="278">
      <t>リツ</t>
    </rPh>
    <rPh sb="280" eb="282">
      <t>キュウスイ</t>
    </rPh>
    <rPh sb="282" eb="284">
      <t>ゲンカ</t>
    </rPh>
    <rPh sb="285" eb="287">
      <t>ゾウカ</t>
    </rPh>
    <rPh sb="287" eb="288">
      <t>ガク</t>
    </rPh>
    <rPh sb="290" eb="292">
      <t>キョウキュウ</t>
    </rPh>
    <rPh sb="292" eb="294">
      <t>タンカ</t>
    </rPh>
    <rPh sb="295" eb="297">
      <t>ゾウカ</t>
    </rPh>
    <rPh sb="297" eb="298">
      <t>ガク</t>
    </rPh>
    <rPh sb="299" eb="301">
      <t>ウワマワ</t>
    </rPh>
    <rPh sb="308" eb="310">
      <t>ゼンネン</t>
    </rPh>
    <rPh sb="321" eb="323">
      <t>ゲンショウ</t>
    </rPh>
    <rPh sb="325" eb="327">
      <t>ルイジ</t>
    </rPh>
    <rPh sb="327" eb="329">
      <t>ダンタイ</t>
    </rPh>
    <rPh sb="330" eb="332">
      <t>シタマワ</t>
    </rPh>
    <rPh sb="339" eb="341">
      <t>キュウスイ</t>
    </rPh>
    <rPh sb="341" eb="343">
      <t>ゲンカ</t>
    </rPh>
    <rPh sb="345" eb="347">
      <t>エイギョウ</t>
    </rPh>
    <rPh sb="347" eb="349">
      <t>ヒヨウ</t>
    </rPh>
    <rPh sb="350" eb="352">
      <t>ゾウカ</t>
    </rPh>
    <rPh sb="359" eb="360">
      <t>エン</t>
    </rPh>
    <rPh sb="360" eb="362">
      <t>ゾウカ</t>
    </rPh>
    <rPh sb="367" eb="369">
      <t>ルイジ</t>
    </rPh>
    <rPh sb="369" eb="371">
      <t>ダンタイ</t>
    </rPh>
    <rPh sb="373" eb="374">
      <t>タカ</t>
    </rPh>
    <rPh sb="375" eb="377">
      <t>スウチ</t>
    </rPh>
    <rPh sb="386" eb="388">
      <t>シセツ</t>
    </rPh>
    <rPh sb="388" eb="391">
      <t>リヨウリツ</t>
    </rPh>
    <rPh sb="407" eb="409">
      <t>ウワマワ</t>
    </rPh>
    <rPh sb="416" eb="418">
      <t>ユウシュウ</t>
    </rPh>
    <rPh sb="418" eb="419">
      <t>リツ</t>
    </rPh>
    <rPh sb="428" eb="430">
      <t>ゼンネン</t>
    </rPh>
    <rPh sb="431" eb="433">
      <t>シタマワ</t>
    </rPh>
    <rPh sb="438" eb="440">
      <t>フッコウ</t>
    </rPh>
    <rPh sb="440" eb="442">
      <t>ジギョウ</t>
    </rPh>
    <rPh sb="442" eb="443">
      <t>チ</t>
    </rPh>
    <rPh sb="443" eb="444">
      <t>ナイ</t>
    </rPh>
    <rPh sb="445" eb="447">
      <t>カセツ</t>
    </rPh>
    <rPh sb="447" eb="450">
      <t>ハイスイカン</t>
    </rPh>
    <rPh sb="451" eb="453">
      <t>トウケツ</t>
    </rPh>
    <rPh sb="453" eb="455">
      <t>ボウシ</t>
    </rPh>
    <rPh sb="459" eb="461">
      <t>リュウスイ</t>
    </rPh>
    <rPh sb="461" eb="463">
      <t>タイサク</t>
    </rPh>
    <rPh sb="465" eb="467">
      <t>コウジ</t>
    </rPh>
    <rPh sb="468" eb="470">
      <t>センカン</t>
    </rPh>
    <rPh sb="470" eb="472">
      <t>サギョウ</t>
    </rPh>
    <phoneticPr fontId="4"/>
  </si>
  <si>
    <r>
      <t xml:space="preserve">①有形固定資産減価償却率は、平成26年度からほぼ同水準で推移しており、類似団体を下回っている。
</t>
    </r>
    <r>
      <rPr>
        <sz val="11"/>
        <rFont val="ＭＳ ゴシック"/>
        <family val="3"/>
        <charset val="128"/>
      </rPr>
      <t>②管路経年化率は、前年とほぼ同水準の2.65%となっており、類似団体を下回っているが、漏水の多い管から順次布設替を進めている。</t>
    </r>
    <r>
      <rPr>
        <sz val="11"/>
        <color theme="1"/>
        <rFont val="ＭＳ ゴシック"/>
        <family val="3"/>
        <charset val="128"/>
      </rPr>
      <t xml:space="preserve">
③管路更新率は、更新管路延長が約4.9kmと、前年の約2.0kmの倍以上の延長となったことから、前年を上回る1.45%となった。</t>
    </r>
    <rPh sb="1" eb="3">
      <t>ユウケイ</t>
    </rPh>
    <rPh sb="3" eb="5">
      <t>コテイ</t>
    </rPh>
    <rPh sb="5" eb="7">
      <t>シサン</t>
    </rPh>
    <rPh sb="7" eb="9">
      <t>ゲンカ</t>
    </rPh>
    <rPh sb="9" eb="11">
      <t>ショウキャク</t>
    </rPh>
    <rPh sb="11" eb="12">
      <t>リツ</t>
    </rPh>
    <rPh sb="14" eb="16">
      <t>ヘイセイ</t>
    </rPh>
    <rPh sb="18" eb="20">
      <t>ネンド</t>
    </rPh>
    <rPh sb="24" eb="27">
      <t>ドウスイジュン</t>
    </rPh>
    <rPh sb="28" eb="30">
      <t>スイイ</t>
    </rPh>
    <rPh sb="35" eb="37">
      <t>ルイジ</t>
    </rPh>
    <rPh sb="37" eb="39">
      <t>ダンタイ</t>
    </rPh>
    <rPh sb="40" eb="42">
      <t>シタマワ</t>
    </rPh>
    <rPh sb="49" eb="51">
      <t>カンロ</t>
    </rPh>
    <rPh sb="51" eb="54">
      <t>ケイネンカ</t>
    </rPh>
    <rPh sb="54" eb="55">
      <t>リツ</t>
    </rPh>
    <rPh sb="62" eb="65">
      <t>ドウスイジュン</t>
    </rPh>
    <rPh sb="78" eb="80">
      <t>ルイジ</t>
    </rPh>
    <rPh sb="80" eb="82">
      <t>ダンタイ</t>
    </rPh>
    <rPh sb="83" eb="85">
      <t>シタマワ</t>
    </rPh>
    <rPh sb="91" eb="93">
      <t>ロウスイ</t>
    </rPh>
    <rPh sb="94" eb="95">
      <t>オオ</t>
    </rPh>
    <rPh sb="96" eb="97">
      <t>カン</t>
    </rPh>
    <rPh sb="99" eb="101">
      <t>ジュンジ</t>
    </rPh>
    <rPh sb="101" eb="103">
      <t>フセツ</t>
    </rPh>
    <rPh sb="103" eb="104">
      <t>ガ</t>
    </rPh>
    <rPh sb="105" eb="106">
      <t>スス</t>
    </rPh>
    <phoneticPr fontId="4"/>
  </si>
  <si>
    <t>・平成30年度の営業収益は、住宅や施設の再建が進み、前年より約900万円増の3.8億円、前年比102.4%となった。
・震災による土地区画整理事業等の復興事業は継続して行われており、復興期間内の終了に向け、水道施設の復旧を計画的に進めていく必要がある。また、それに伴い、企業債残高の増加も見込まれることから、計画的な更新や経営改善の検討が必要とされる。
・復興期間終了後は、人口減等による給水収益の減少が見込まれることから、水道施設の耐震化や、老朽化施設の更新などについて、財政状況を踏まえたアセットマネジメント（資産管理）を行い、料金改定を含めた長期的経営戦略（地域水道ビジョン）の実施が必要とされる。</t>
    <rPh sb="1" eb="3">
      <t>ヘイセイ</t>
    </rPh>
    <rPh sb="5" eb="7">
      <t>ネンド</t>
    </rPh>
    <rPh sb="8" eb="10">
      <t>エイギョウ</t>
    </rPh>
    <rPh sb="10" eb="12">
      <t>シュウエキ</t>
    </rPh>
    <rPh sb="14" eb="16">
      <t>ジュウタク</t>
    </rPh>
    <rPh sb="17" eb="19">
      <t>シセツ</t>
    </rPh>
    <rPh sb="20" eb="22">
      <t>サイケン</t>
    </rPh>
    <rPh sb="23" eb="24">
      <t>スス</t>
    </rPh>
    <rPh sb="26" eb="28">
      <t>ゼンネン</t>
    </rPh>
    <rPh sb="30" eb="31">
      <t>ヤク</t>
    </rPh>
    <rPh sb="35" eb="36">
      <t>エン</t>
    </rPh>
    <rPh sb="44" eb="47">
      <t>ゼンネンヒ</t>
    </rPh>
    <rPh sb="60" eb="62">
      <t>シンサイ</t>
    </rPh>
    <rPh sb="65" eb="67">
      <t>トチ</t>
    </rPh>
    <rPh sb="67" eb="69">
      <t>クカク</t>
    </rPh>
    <rPh sb="69" eb="71">
      <t>セイリ</t>
    </rPh>
    <rPh sb="71" eb="73">
      <t>ジギョウ</t>
    </rPh>
    <rPh sb="73" eb="74">
      <t>トウ</t>
    </rPh>
    <rPh sb="75" eb="77">
      <t>フッコウ</t>
    </rPh>
    <rPh sb="77" eb="79">
      <t>ジギョウ</t>
    </rPh>
    <rPh sb="91" eb="93">
      <t>フッコウ</t>
    </rPh>
    <rPh sb="93" eb="95">
      <t>キカン</t>
    </rPh>
    <rPh sb="95" eb="96">
      <t>ナイ</t>
    </rPh>
    <rPh sb="97" eb="99">
      <t>シュウリョウ</t>
    </rPh>
    <rPh sb="100" eb="101">
      <t>ム</t>
    </rPh>
    <rPh sb="103" eb="105">
      <t>スイドウ</t>
    </rPh>
    <rPh sb="105" eb="107">
      <t>シセツ</t>
    </rPh>
    <rPh sb="108" eb="110">
      <t>フッキュウ</t>
    </rPh>
    <rPh sb="111" eb="114">
      <t>ケイカクテキ</t>
    </rPh>
    <rPh sb="115" eb="116">
      <t>スス</t>
    </rPh>
    <rPh sb="120" eb="122">
      <t>ヒツヨウ</t>
    </rPh>
    <rPh sb="132" eb="133">
      <t>トモナ</t>
    </rPh>
    <rPh sb="135" eb="137">
      <t>キギョウ</t>
    </rPh>
    <rPh sb="137" eb="138">
      <t>サイ</t>
    </rPh>
    <rPh sb="138" eb="140">
      <t>ザンダカ</t>
    </rPh>
    <rPh sb="141" eb="143">
      <t>ゾウカ</t>
    </rPh>
    <rPh sb="144" eb="146">
      <t>ミコ</t>
    </rPh>
    <rPh sb="154" eb="157">
      <t>ケイカクテキ</t>
    </rPh>
    <rPh sb="158" eb="160">
      <t>コウシン</t>
    </rPh>
    <rPh sb="161" eb="163">
      <t>ケイエイ</t>
    </rPh>
    <rPh sb="163" eb="165">
      <t>カイゼン</t>
    </rPh>
    <rPh sb="166" eb="168">
      <t>ケントウ</t>
    </rPh>
    <rPh sb="169" eb="171">
      <t>ヒツヨウ</t>
    </rPh>
    <rPh sb="178" eb="180">
      <t>フッコウ</t>
    </rPh>
    <rPh sb="180" eb="182">
      <t>キカン</t>
    </rPh>
    <rPh sb="182" eb="185">
      <t>シュウリョウゴ</t>
    </rPh>
    <rPh sb="187" eb="189">
      <t>ジンコウ</t>
    </rPh>
    <rPh sb="189" eb="190">
      <t>ゲン</t>
    </rPh>
    <rPh sb="190" eb="191">
      <t>トウ</t>
    </rPh>
    <rPh sb="194" eb="196">
      <t>キュウスイ</t>
    </rPh>
    <rPh sb="196" eb="198">
      <t>シュウエキ</t>
    </rPh>
    <rPh sb="199" eb="201">
      <t>ゲンショウ</t>
    </rPh>
    <rPh sb="202" eb="204">
      <t>ミコ</t>
    </rPh>
    <rPh sb="212" eb="214">
      <t>スイドウ</t>
    </rPh>
    <rPh sb="214" eb="216">
      <t>シセツ</t>
    </rPh>
    <rPh sb="217" eb="220">
      <t>タイシンカ</t>
    </rPh>
    <rPh sb="222" eb="225">
      <t>ロウキュウカ</t>
    </rPh>
    <rPh sb="225" eb="227">
      <t>シセツ</t>
    </rPh>
    <rPh sb="228" eb="230">
      <t>コウシン</t>
    </rPh>
    <rPh sb="237" eb="239">
      <t>ザイセイ</t>
    </rPh>
    <rPh sb="239" eb="241">
      <t>ジョウキョウ</t>
    </rPh>
    <rPh sb="242" eb="243">
      <t>フ</t>
    </rPh>
    <rPh sb="257" eb="259">
      <t>シサン</t>
    </rPh>
    <rPh sb="259" eb="261">
      <t>カンリ</t>
    </rPh>
    <rPh sb="263" eb="264">
      <t>オコナ</t>
    </rPh>
    <rPh sb="266" eb="268">
      <t>リョウキン</t>
    </rPh>
    <rPh sb="268" eb="270">
      <t>カイテイ</t>
    </rPh>
    <rPh sb="271" eb="272">
      <t>フク</t>
    </rPh>
    <rPh sb="274" eb="277">
      <t>チョウキテキ</t>
    </rPh>
    <rPh sb="277" eb="279">
      <t>ケイエイ</t>
    </rPh>
    <rPh sb="279" eb="281">
      <t>センリャク</t>
    </rPh>
    <rPh sb="282" eb="284">
      <t>チイキ</t>
    </rPh>
    <rPh sb="284" eb="286">
      <t>スイドウ</t>
    </rPh>
    <rPh sb="292" eb="294">
      <t>ジッシ</t>
    </rPh>
    <rPh sb="295" eb="2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</si>
</sst>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0.7</c:v>
                </c:pt>
                <c:pt idx="2">
                  <c:v>1.2</c:v>
                </c:pt>
                <c:pt idx="3">
                  <c:v>0.66</c:v>
                </c:pt>
                <c:pt idx="4">
                  <c:v>1.45</c:v>
                </c:pt>
              </c:numCache>
            </c:numRef>
          </c:val>
          <c:extLst xmlns:c16r2="http://schemas.microsoft.com/office/drawing/2015/06/chart">
            <c:ext xmlns:c16="http://schemas.microsoft.com/office/drawing/2014/chart" uri="{C3380CC4-5D6E-409C-BE32-E72D297353CC}">
              <c16:uniqueId val="{00000000-1426-4649-BCB4-065983B8BD89}"/>
            </c:ext>
          </c:extLst>
        </c:ser>
        <c:dLbls>
          <c:showLegendKey val="0"/>
          <c:showVal val="0"/>
          <c:showCatName val="0"/>
          <c:showSerName val="0"/>
          <c:showPercent val="0"/>
          <c:showBubbleSize val="0"/>
        </c:dLbls>
        <c:gapWidth val="150"/>
        <c:axId val="117054080"/>
        <c:axId val="1170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426-4649-BCB4-065983B8BD89}"/>
            </c:ext>
          </c:extLst>
        </c:ser>
        <c:dLbls>
          <c:showLegendKey val="0"/>
          <c:showVal val="0"/>
          <c:showCatName val="0"/>
          <c:showSerName val="0"/>
          <c:showPercent val="0"/>
          <c:showBubbleSize val="0"/>
        </c:dLbls>
        <c:marker val="1"/>
        <c:smooth val="0"/>
        <c:axId val="117054080"/>
        <c:axId val="117072640"/>
      </c:lineChart>
      <c:dateAx>
        <c:axId val="117054080"/>
        <c:scaling>
          <c:orientation val="minMax"/>
        </c:scaling>
        <c:delete val="1"/>
        <c:axPos val="b"/>
        <c:numFmt formatCode="ge" sourceLinked="1"/>
        <c:majorTickMark val="none"/>
        <c:minorTickMark val="none"/>
        <c:tickLblPos val="none"/>
        <c:crossAx val="117072640"/>
        <c:crosses val="autoZero"/>
        <c:auto val="1"/>
        <c:lblOffset val="100"/>
        <c:baseTimeUnit val="years"/>
      </c:dateAx>
      <c:valAx>
        <c:axId val="1170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66.25</c:v>
                </c:pt>
                <c:pt idx="1">
                  <c:v>56.92</c:v>
                </c:pt>
                <c:pt idx="2">
                  <c:v>60.83</c:v>
                </c:pt>
                <c:pt idx="3">
                  <c:v>75.349999999999994</c:v>
                </c:pt>
                <c:pt idx="4">
                  <c:v>76.23</c:v>
                </c:pt>
              </c:numCache>
            </c:numRef>
          </c:val>
          <c:extLst xmlns:c16r2="http://schemas.microsoft.com/office/drawing/2015/06/chart">
            <c:ext xmlns:c16="http://schemas.microsoft.com/office/drawing/2014/chart" uri="{C3380CC4-5D6E-409C-BE32-E72D297353CC}">
              <c16:uniqueId val="{00000000-D557-44C5-A70C-8617CFD3C40A}"/>
            </c:ext>
          </c:extLst>
        </c:ser>
        <c:dLbls>
          <c:showLegendKey val="0"/>
          <c:showVal val="0"/>
          <c:showCatName val="0"/>
          <c:showSerName val="0"/>
          <c:showPercent val="0"/>
          <c:showBubbleSize val="0"/>
        </c:dLbls>
        <c:gapWidth val="150"/>
        <c:axId val="118810880"/>
        <c:axId val="1199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D557-44C5-A70C-8617CFD3C40A}"/>
            </c:ext>
          </c:extLst>
        </c:ser>
        <c:dLbls>
          <c:showLegendKey val="0"/>
          <c:showVal val="0"/>
          <c:showCatName val="0"/>
          <c:showSerName val="0"/>
          <c:showPercent val="0"/>
          <c:showBubbleSize val="0"/>
        </c:dLbls>
        <c:marker val="1"/>
        <c:smooth val="0"/>
        <c:axId val="118810880"/>
        <c:axId val="119935360"/>
      </c:lineChart>
      <c:dateAx>
        <c:axId val="118810880"/>
        <c:scaling>
          <c:orientation val="minMax"/>
        </c:scaling>
        <c:delete val="1"/>
        <c:axPos val="b"/>
        <c:numFmt formatCode="ge" sourceLinked="1"/>
        <c:majorTickMark val="none"/>
        <c:minorTickMark val="none"/>
        <c:tickLblPos val="none"/>
        <c:crossAx val="119935360"/>
        <c:crosses val="autoZero"/>
        <c:auto val="1"/>
        <c:lblOffset val="100"/>
        <c:baseTimeUnit val="years"/>
      </c:dateAx>
      <c:valAx>
        <c:axId val="1199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79.790000000000006</c:v>
                </c:pt>
                <c:pt idx="1">
                  <c:v>80.760000000000005</c:v>
                </c:pt>
                <c:pt idx="2">
                  <c:v>78.31</c:v>
                </c:pt>
                <c:pt idx="3">
                  <c:v>77.14</c:v>
                </c:pt>
                <c:pt idx="4">
                  <c:v>75.88</c:v>
                </c:pt>
              </c:numCache>
            </c:numRef>
          </c:val>
          <c:extLst xmlns:c16r2="http://schemas.microsoft.com/office/drawing/2015/06/chart">
            <c:ext xmlns:c16="http://schemas.microsoft.com/office/drawing/2014/chart" uri="{C3380CC4-5D6E-409C-BE32-E72D297353CC}">
              <c16:uniqueId val="{00000000-B279-4157-8959-871A19C19BE1}"/>
            </c:ext>
          </c:extLst>
        </c:ser>
        <c:dLbls>
          <c:showLegendKey val="0"/>
          <c:showVal val="0"/>
          <c:showCatName val="0"/>
          <c:showSerName val="0"/>
          <c:showPercent val="0"/>
          <c:showBubbleSize val="0"/>
        </c:dLbls>
        <c:gapWidth val="150"/>
        <c:axId val="119974528"/>
        <c:axId val="1199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B279-4157-8959-871A19C19BE1}"/>
            </c:ext>
          </c:extLst>
        </c:ser>
        <c:dLbls>
          <c:showLegendKey val="0"/>
          <c:showVal val="0"/>
          <c:showCatName val="0"/>
          <c:showSerName val="0"/>
          <c:showPercent val="0"/>
          <c:showBubbleSize val="0"/>
        </c:dLbls>
        <c:marker val="1"/>
        <c:smooth val="0"/>
        <c:axId val="119974528"/>
        <c:axId val="119976704"/>
      </c:lineChart>
      <c:dateAx>
        <c:axId val="119974528"/>
        <c:scaling>
          <c:orientation val="minMax"/>
        </c:scaling>
        <c:delete val="1"/>
        <c:axPos val="b"/>
        <c:numFmt formatCode="ge" sourceLinked="1"/>
        <c:majorTickMark val="none"/>
        <c:minorTickMark val="none"/>
        <c:tickLblPos val="none"/>
        <c:crossAx val="119976704"/>
        <c:crosses val="autoZero"/>
        <c:auto val="1"/>
        <c:lblOffset val="100"/>
        <c:baseTimeUnit val="years"/>
      </c:dateAx>
      <c:valAx>
        <c:axId val="119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120.42</c:v>
                </c:pt>
                <c:pt idx="1">
                  <c:v>114.79</c:v>
                </c:pt>
                <c:pt idx="2">
                  <c:v>100.79</c:v>
                </c:pt>
                <c:pt idx="3">
                  <c:v>109.76</c:v>
                </c:pt>
                <c:pt idx="4">
                  <c:v>109.61</c:v>
                </c:pt>
              </c:numCache>
            </c:numRef>
          </c:val>
          <c:extLst xmlns:c16r2="http://schemas.microsoft.com/office/drawing/2015/06/chart">
            <c:ext xmlns:c16="http://schemas.microsoft.com/office/drawing/2014/chart" uri="{C3380CC4-5D6E-409C-BE32-E72D297353CC}">
              <c16:uniqueId val="{00000000-8412-407D-BCEB-59DA4DC101F7}"/>
            </c:ext>
          </c:extLst>
        </c:ser>
        <c:dLbls>
          <c:showLegendKey val="0"/>
          <c:showVal val="0"/>
          <c:showCatName val="0"/>
          <c:showSerName val="0"/>
          <c:showPercent val="0"/>
          <c:showBubbleSize val="0"/>
        </c:dLbls>
        <c:gapWidth val="150"/>
        <c:axId val="117103616"/>
        <c:axId val="1184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8412-407D-BCEB-59DA4DC101F7}"/>
            </c:ext>
          </c:extLst>
        </c:ser>
        <c:dLbls>
          <c:showLegendKey val="0"/>
          <c:showVal val="0"/>
          <c:showCatName val="0"/>
          <c:showSerName val="0"/>
          <c:showPercent val="0"/>
          <c:showBubbleSize val="0"/>
        </c:dLbls>
        <c:marker val="1"/>
        <c:smooth val="0"/>
        <c:axId val="117103616"/>
        <c:axId val="118490240"/>
      </c:lineChart>
      <c:dateAx>
        <c:axId val="117103616"/>
        <c:scaling>
          <c:orientation val="minMax"/>
        </c:scaling>
        <c:delete val="1"/>
        <c:axPos val="b"/>
        <c:numFmt formatCode="ge" sourceLinked="1"/>
        <c:majorTickMark val="none"/>
        <c:minorTickMark val="none"/>
        <c:tickLblPos val="none"/>
        <c:crossAx val="118490240"/>
        <c:crosses val="autoZero"/>
        <c:auto val="1"/>
        <c:lblOffset val="100"/>
        <c:baseTimeUnit val="years"/>
      </c:dateAx>
      <c:valAx>
        <c:axId val="11849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42.72</c:v>
                </c:pt>
                <c:pt idx="1">
                  <c:v>42.32</c:v>
                </c:pt>
                <c:pt idx="2">
                  <c:v>41.86</c:v>
                </c:pt>
                <c:pt idx="3">
                  <c:v>40.479999999999997</c:v>
                </c:pt>
                <c:pt idx="4">
                  <c:v>39.01</c:v>
                </c:pt>
              </c:numCache>
            </c:numRef>
          </c:val>
          <c:extLst xmlns:c16r2="http://schemas.microsoft.com/office/drawing/2015/06/chart">
            <c:ext xmlns:c16="http://schemas.microsoft.com/office/drawing/2014/chart" uri="{C3380CC4-5D6E-409C-BE32-E72D297353CC}">
              <c16:uniqueId val="{00000000-4F1D-44B0-AE50-3E6C0C2862BF}"/>
            </c:ext>
          </c:extLst>
        </c:ser>
        <c:dLbls>
          <c:showLegendKey val="0"/>
          <c:showVal val="0"/>
          <c:showCatName val="0"/>
          <c:showSerName val="0"/>
          <c:showPercent val="0"/>
          <c:showBubbleSize val="0"/>
        </c:dLbls>
        <c:gapWidth val="150"/>
        <c:axId val="118504832"/>
        <c:axId val="118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4F1D-44B0-AE50-3E6C0C2862BF}"/>
            </c:ext>
          </c:extLst>
        </c:ser>
        <c:dLbls>
          <c:showLegendKey val="0"/>
          <c:showVal val="0"/>
          <c:showCatName val="0"/>
          <c:showSerName val="0"/>
          <c:showPercent val="0"/>
          <c:showBubbleSize val="0"/>
        </c:dLbls>
        <c:marker val="1"/>
        <c:smooth val="0"/>
        <c:axId val="118504832"/>
        <c:axId val="118527488"/>
      </c:lineChart>
      <c:dateAx>
        <c:axId val="118504832"/>
        <c:scaling>
          <c:orientation val="minMax"/>
        </c:scaling>
        <c:delete val="1"/>
        <c:axPos val="b"/>
        <c:numFmt formatCode="ge" sourceLinked="1"/>
        <c:majorTickMark val="none"/>
        <c:minorTickMark val="none"/>
        <c:tickLblPos val="none"/>
        <c:crossAx val="118527488"/>
        <c:crosses val="autoZero"/>
        <c:auto val="1"/>
        <c:lblOffset val="100"/>
        <c:baseTimeUnit val="years"/>
      </c:dateAx>
      <c:valAx>
        <c:axId val="118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3.02</c:v>
                </c:pt>
                <c:pt idx="2">
                  <c:v>2.7</c:v>
                </c:pt>
                <c:pt idx="3">
                  <c:v>2.68</c:v>
                </c:pt>
                <c:pt idx="4">
                  <c:v>2.65</c:v>
                </c:pt>
              </c:numCache>
            </c:numRef>
          </c:val>
          <c:extLst xmlns:c16r2="http://schemas.microsoft.com/office/drawing/2015/06/chart">
            <c:ext xmlns:c16="http://schemas.microsoft.com/office/drawing/2014/chart" uri="{C3380CC4-5D6E-409C-BE32-E72D297353CC}">
              <c16:uniqueId val="{00000000-CD3E-4DA3-B567-D2103124367B}"/>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CD3E-4DA3-B567-D2103124367B}"/>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C7-44E0-A430-77E414773944}"/>
            </c:ext>
          </c:extLst>
        </c:ser>
        <c:dLbls>
          <c:showLegendKey val="0"/>
          <c:showVal val="0"/>
          <c:showCatName val="0"/>
          <c:showSerName val="0"/>
          <c:showPercent val="0"/>
          <c:showBubbleSize val="0"/>
        </c:dLbls>
        <c:gapWidth val="150"/>
        <c:axId val="118873088"/>
        <c:axId val="1185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D1C7-44E0-A430-77E414773944}"/>
            </c:ext>
          </c:extLst>
        </c:ser>
        <c:dLbls>
          <c:showLegendKey val="0"/>
          <c:showVal val="0"/>
          <c:showCatName val="0"/>
          <c:showSerName val="0"/>
          <c:showPercent val="0"/>
          <c:showBubbleSize val="0"/>
        </c:dLbls>
        <c:marker val="1"/>
        <c:smooth val="0"/>
        <c:axId val="118873088"/>
        <c:axId val="118555008"/>
      </c:lineChart>
      <c:dateAx>
        <c:axId val="118873088"/>
        <c:scaling>
          <c:orientation val="minMax"/>
        </c:scaling>
        <c:delete val="1"/>
        <c:axPos val="b"/>
        <c:numFmt formatCode="ge" sourceLinked="1"/>
        <c:majorTickMark val="none"/>
        <c:minorTickMark val="none"/>
        <c:tickLblPos val="none"/>
        <c:crossAx val="118555008"/>
        <c:crosses val="autoZero"/>
        <c:auto val="1"/>
        <c:lblOffset val="100"/>
        <c:baseTimeUnit val="years"/>
      </c:dateAx>
      <c:valAx>
        <c:axId val="11855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181.78</c:v>
                </c:pt>
                <c:pt idx="1">
                  <c:v>216.55</c:v>
                </c:pt>
                <c:pt idx="2">
                  <c:v>261.01</c:v>
                </c:pt>
                <c:pt idx="3">
                  <c:v>236.89</c:v>
                </c:pt>
                <c:pt idx="4">
                  <c:v>294.67</c:v>
                </c:pt>
              </c:numCache>
            </c:numRef>
          </c:val>
          <c:extLst xmlns:c16r2="http://schemas.microsoft.com/office/drawing/2015/06/chart">
            <c:ext xmlns:c16="http://schemas.microsoft.com/office/drawing/2014/chart" uri="{C3380CC4-5D6E-409C-BE32-E72D297353CC}">
              <c16:uniqueId val="{00000000-769B-4BA3-A158-5062D9688B95}"/>
            </c:ext>
          </c:extLst>
        </c:ser>
        <c:dLbls>
          <c:showLegendKey val="0"/>
          <c:showVal val="0"/>
          <c:showCatName val="0"/>
          <c:showSerName val="0"/>
          <c:showPercent val="0"/>
          <c:showBubbleSize val="0"/>
        </c:dLbls>
        <c:gapWidth val="150"/>
        <c:axId val="118578176"/>
        <c:axId val="1185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769B-4BA3-A158-5062D9688B95}"/>
            </c:ext>
          </c:extLst>
        </c:ser>
        <c:dLbls>
          <c:showLegendKey val="0"/>
          <c:showVal val="0"/>
          <c:showCatName val="0"/>
          <c:showSerName val="0"/>
          <c:showPercent val="0"/>
          <c:showBubbleSize val="0"/>
        </c:dLbls>
        <c:marker val="1"/>
        <c:smooth val="0"/>
        <c:axId val="118578176"/>
        <c:axId val="118584448"/>
      </c:lineChart>
      <c:dateAx>
        <c:axId val="118578176"/>
        <c:scaling>
          <c:orientation val="minMax"/>
        </c:scaling>
        <c:delete val="1"/>
        <c:axPos val="b"/>
        <c:numFmt formatCode="ge" sourceLinked="1"/>
        <c:majorTickMark val="none"/>
        <c:minorTickMark val="none"/>
        <c:tickLblPos val="none"/>
        <c:crossAx val="118584448"/>
        <c:crosses val="autoZero"/>
        <c:auto val="1"/>
        <c:lblOffset val="100"/>
        <c:baseTimeUnit val="years"/>
      </c:dateAx>
      <c:valAx>
        <c:axId val="11858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551.54999999999995</c:v>
                </c:pt>
                <c:pt idx="1">
                  <c:v>636.20000000000005</c:v>
                </c:pt>
                <c:pt idx="2">
                  <c:v>657.43</c:v>
                </c:pt>
                <c:pt idx="3">
                  <c:v>691.17</c:v>
                </c:pt>
                <c:pt idx="4">
                  <c:v>725.49</c:v>
                </c:pt>
              </c:numCache>
            </c:numRef>
          </c:val>
          <c:extLst xmlns:c16r2="http://schemas.microsoft.com/office/drawing/2015/06/chart">
            <c:ext xmlns:c16="http://schemas.microsoft.com/office/drawing/2014/chart" uri="{C3380CC4-5D6E-409C-BE32-E72D297353CC}">
              <c16:uniqueId val="{00000000-7B0B-4ED8-9815-2DA0070307BB}"/>
            </c:ext>
          </c:extLst>
        </c:ser>
        <c:dLbls>
          <c:showLegendKey val="0"/>
          <c:showVal val="0"/>
          <c:showCatName val="0"/>
          <c:showSerName val="0"/>
          <c:showPercent val="0"/>
          <c:showBubbleSize val="0"/>
        </c:dLbls>
        <c:gapWidth val="150"/>
        <c:axId val="118631808"/>
        <c:axId val="1186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7B0B-4ED8-9815-2DA0070307BB}"/>
            </c:ext>
          </c:extLst>
        </c:ser>
        <c:dLbls>
          <c:showLegendKey val="0"/>
          <c:showVal val="0"/>
          <c:showCatName val="0"/>
          <c:showSerName val="0"/>
          <c:showPercent val="0"/>
          <c:showBubbleSize val="0"/>
        </c:dLbls>
        <c:marker val="1"/>
        <c:smooth val="0"/>
        <c:axId val="118631808"/>
        <c:axId val="118638080"/>
      </c:lineChart>
      <c:dateAx>
        <c:axId val="118631808"/>
        <c:scaling>
          <c:orientation val="minMax"/>
        </c:scaling>
        <c:delete val="1"/>
        <c:axPos val="b"/>
        <c:numFmt formatCode="ge" sourceLinked="1"/>
        <c:majorTickMark val="none"/>
        <c:minorTickMark val="none"/>
        <c:tickLblPos val="none"/>
        <c:crossAx val="118638080"/>
        <c:crosses val="autoZero"/>
        <c:auto val="1"/>
        <c:lblOffset val="100"/>
        <c:baseTimeUnit val="years"/>
      </c:dateAx>
      <c:valAx>
        <c:axId val="11863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104.34</c:v>
                </c:pt>
                <c:pt idx="1">
                  <c:v>87.68</c:v>
                </c:pt>
                <c:pt idx="2">
                  <c:v>86.2</c:v>
                </c:pt>
                <c:pt idx="3">
                  <c:v>99.05</c:v>
                </c:pt>
                <c:pt idx="4">
                  <c:v>96.9</c:v>
                </c:pt>
              </c:numCache>
            </c:numRef>
          </c:val>
          <c:extLst xmlns:c16r2="http://schemas.microsoft.com/office/drawing/2015/06/chart">
            <c:ext xmlns:c16="http://schemas.microsoft.com/office/drawing/2014/chart" uri="{C3380CC4-5D6E-409C-BE32-E72D297353CC}">
              <c16:uniqueId val="{00000000-18AE-44E1-A8F5-990DECFE91F5}"/>
            </c:ext>
          </c:extLst>
        </c:ser>
        <c:dLbls>
          <c:showLegendKey val="0"/>
          <c:showVal val="0"/>
          <c:showCatName val="0"/>
          <c:showSerName val="0"/>
          <c:showPercent val="0"/>
          <c:showBubbleSize val="0"/>
        </c:dLbls>
        <c:gapWidth val="150"/>
        <c:axId val="118650752"/>
        <c:axId val="1187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18AE-44E1-A8F5-990DECFE91F5}"/>
            </c:ext>
          </c:extLst>
        </c:ser>
        <c:dLbls>
          <c:showLegendKey val="0"/>
          <c:showVal val="0"/>
          <c:showCatName val="0"/>
          <c:showSerName val="0"/>
          <c:showPercent val="0"/>
          <c:showBubbleSize val="0"/>
        </c:dLbls>
        <c:marker val="1"/>
        <c:smooth val="0"/>
        <c:axId val="118650752"/>
        <c:axId val="118751232"/>
      </c:lineChart>
      <c:dateAx>
        <c:axId val="118650752"/>
        <c:scaling>
          <c:orientation val="minMax"/>
        </c:scaling>
        <c:delete val="1"/>
        <c:axPos val="b"/>
        <c:numFmt formatCode="ge" sourceLinked="1"/>
        <c:majorTickMark val="none"/>
        <c:minorTickMark val="none"/>
        <c:tickLblPos val="none"/>
        <c:crossAx val="118751232"/>
        <c:crosses val="autoZero"/>
        <c:auto val="1"/>
        <c:lblOffset val="100"/>
        <c:baseTimeUnit val="years"/>
      </c:dateAx>
      <c:valAx>
        <c:axId val="1187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202.14</c:v>
                </c:pt>
                <c:pt idx="1">
                  <c:v>248.58</c:v>
                </c:pt>
                <c:pt idx="2">
                  <c:v>253.68</c:v>
                </c:pt>
                <c:pt idx="3">
                  <c:v>220.7</c:v>
                </c:pt>
                <c:pt idx="4">
                  <c:v>226.74</c:v>
                </c:pt>
              </c:numCache>
            </c:numRef>
          </c:val>
          <c:extLst xmlns:c16r2="http://schemas.microsoft.com/office/drawing/2015/06/chart">
            <c:ext xmlns:c16="http://schemas.microsoft.com/office/drawing/2014/chart" uri="{C3380CC4-5D6E-409C-BE32-E72D297353CC}">
              <c16:uniqueId val="{00000000-7152-4D22-86CC-8F4148E972AE}"/>
            </c:ext>
          </c:extLst>
        </c:ser>
        <c:dLbls>
          <c:showLegendKey val="0"/>
          <c:showVal val="0"/>
          <c:showCatName val="0"/>
          <c:showSerName val="0"/>
          <c:showPercent val="0"/>
          <c:showBubbleSize val="0"/>
        </c:dLbls>
        <c:gapWidth val="150"/>
        <c:axId val="118777728"/>
        <c:axId val="1187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152-4D22-86CC-8F4148E972AE}"/>
            </c:ext>
          </c:extLst>
        </c:ser>
        <c:dLbls>
          <c:showLegendKey val="0"/>
          <c:showVal val="0"/>
          <c:showCatName val="0"/>
          <c:showSerName val="0"/>
          <c:showPercent val="0"/>
          <c:showBubbleSize val="0"/>
        </c:dLbls>
        <c:marker val="1"/>
        <c:smooth val="0"/>
        <c:axId val="118777728"/>
        <c:axId val="118779904"/>
      </c:lineChart>
      <c:dateAx>
        <c:axId val="118777728"/>
        <c:scaling>
          <c:orientation val="minMax"/>
        </c:scaling>
        <c:delete val="1"/>
        <c:axPos val="b"/>
        <c:numFmt formatCode="ge" sourceLinked="1"/>
        <c:majorTickMark val="none"/>
        <c:minorTickMark val="none"/>
        <c:tickLblPos val="none"/>
        <c:crossAx val="118779904"/>
        <c:crosses val="autoZero"/>
        <c:auto val="1"/>
        <c:lblOffset val="100"/>
        <c:baseTimeUnit val="years"/>
      </c:dateAx>
      <c:valAx>
        <c:axId val="1187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N5" sqref="N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陸前高田市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19201</v>
      </c>
      <c r="AM8" s="70"/>
      <c r="AN8" s="70"/>
      <c r="AO8" s="70"/>
      <c r="AP8" s="70"/>
      <c r="AQ8" s="70"/>
      <c r="AR8" s="70"/>
      <c r="AS8" s="70"/>
      <c r="AT8" s="66">
        <f>データ!$S$6</f>
        <v>231.94</v>
      </c>
      <c r="AU8" s="67"/>
      <c r="AV8" s="67"/>
      <c r="AW8" s="67"/>
      <c r="AX8" s="67"/>
      <c r="AY8" s="67"/>
      <c r="AZ8" s="67"/>
      <c r="BA8" s="67"/>
      <c r="BB8" s="69">
        <f>データ!$T$6</f>
        <v>82.78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65.680000000000007</v>
      </c>
      <c r="J10" s="67"/>
      <c r="K10" s="67"/>
      <c r="L10" s="67"/>
      <c r="M10" s="67"/>
      <c r="N10" s="67"/>
      <c r="O10" s="68"/>
      <c r="P10" s="69">
        <f>データ!$P$6</f>
        <v>90.6</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17271</v>
      </c>
      <c r="AM10" s="70"/>
      <c r="AN10" s="70"/>
      <c r="AO10" s="70"/>
      <c r="AP10" s="70"/>
      <c r="AQ10" s="70"/>
      <c r="AR10" s="70"/>
      <c r="AS10" s="70"/>
      <c r="AT10" s="66">
        <f>データ!$V$6</f>
        <v>49.19</v>
      </c>
      <c r="AU10" s="67"/>
      <c r="AV10" s="67"/>
      <c r="AW10" s="67"/>
      <c r="AX10" s="67"/>
      <c r="AY10" s="67"/>
      <c r="AZ10" s="67"/>
      <c r="BA10" s="67"/>
      <c r="BB10" s="69">
        <f>データ!$W$6</f>
        <v>351.11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h2tCXgpunVPop4q1KsrRxXEE7jkX2duRrmKrWs99aTsAp4SpUK5RssaHqtYhQ1I4cTvDBAkp9Bx42PRPW3YRw==" saltValue="SX1ZjmQl315aroaMR/LQ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32107</v>
      </c>
      <c r="D6" s="34">
        <f t="shared" si="3"/>
        <v>46</v>
      </c>
      <c r="E6" s="34">
        <f t="shared" si="3"/>
        <v>1</v>
      </c>
      <c r="F6" s="34">
        <f t="shared" si="3"/>
        <v>0</v>
      </c>
      <c r="G6" s="34">
        <f t="shared" si="3"/>
        <v>1</v>
      </c>
      <c r="H6" s="34" t="str">
        <f t="shared" si="3"/>
        <v>岩手県　陸前高田市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65.680000000000007</v>
      </c>
      <c r="P6" s="35">
        <f t="shared" si="3"/>
        <v>90.6</v>
      </c>
      <c r="Q6" s="35">
        <f t="shared" si="3"/>
        <v>3996</v>
      </c>
      <c r="R6" s="35">
        <f t="shared" si="3"/>
        <v>19201</v>
      </c>
      <c r="S6" s="35">
        <f t="shared" si="3"/>
        <v>231.94</v>
      </c>
      <c r="T6" s="35">
        <f t="shared" si="3"/>
        <v>82.78</v>
      </c>
      <c r="U6" s="35">
        <f t="shared" si="3"/>
        <v>17271</v>
      </c>
      <c r="V6" s="35">
        <f t="shared" si="3"/>
        <v>49.19</v>
      </c>
      <c r="W6" s="35">
        <f t="shared" si="3"/>
        <v>351.11</v>
      </c>
      <c r="X6" s="36">
        <f>IF(X7="",NA(),X7)</f>
        <v>120.42</v>
      </c>
      <c r="Y6" s="36">
        <f t="shared" ref="Y6:AG6" si="4">IF(Y7="",NA(),Y7)</f>
        <v>114.79</v>
      </c>
      <c r="Z6" s="36">
        <f t="shared" si="4"/>
        <v>100.79</v>
      </c>
      <c r="AA6" s="36">
        <f t="shared" si="4"/>
        <v>109.76</v>
      </c>
      <c r="AB6" s="36">
        <f t="shared" si="4"/>
        <v>109.61</v>
      </c>
      <c r="AC6" s="36">
        <f t="shared" si="4"/>
        <v>109.49</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1.93</v>
      </c>
      <c r="AP6" s="36">
        <f t="shared" si="5"/>
        <v>1.72</v>
      </c>
      <c r="AQ6" s="36">
        <f t="shared" si="5"/>
        <v>2.64</v>
      </c>
      <c r="AR6" s="36">
        <f t="shared" si="5"/>
        <v>3.16</v>
      </c>
      <c r="AS6" s="35" t="str">
        <f>IF(AS7="","",IF(AS7="-","【-】","【"&amp;SUBSTITUTE(TEXT(AS7,"#,##0.00"),"-","△")&amp;"】"))</f>
        <v>【1.05】</v>
      </c>
      <c r="AT6" s="36">
        <f>IF(AT7="",NA(),AT7)</f>
        <v>181.78</v>
      </c>
      <c r="AU6" s="36">
        <f t="shared" ref="AU6:BC6" si="6">IF(AU7="",NA(),AU7)</f>
        <v>216.55</v>
      </c>
      <c r="AV6" s="36">
        <f t="shared" si="6"/>
        <v>261.01</v>
      </c>
      <c r="AW6" s="36">
        <f t="shared" si="6"/>
        <v>236.89</v>
      </c>
      <c r="AX6" s="36">
        <f t="shared" si="6"/>
        <v>294.67</v>
      </c>
      <c r="AY6" s="36">
        <f t="shared" si="6"/>
        <v>406.37</v>
      </c>
      <c r="AZ6" s="36">
        <f t="shared" si="6"/>
        <v>391.54</v>
      </c>
      <c r="BA6" s="36">
        <f t="shared" si="6"/>
        <v>384.34</v>
      </c>
      <c r="BB6" s="36">
        <f t="shared" si="6"/>
        <v>359.47</v>
      </c>
      <c r="BC6" s="36">
        <f t="shared" si="6"/>
        <v>369.69</v>
      </c>
      <c r="BD6" s="35" t="str">
        <f>IF(BD7="","",IF(BD7="-","【-】","【"&amp;SUBSTITUTE(TEXT(BD7,"#,##0.00"),"-","△")&amp;"】"))</f>
        <v>【261.93】</v>
      </c>
      <c r="BE6" s="36">
        <f>IF(BE7="",NA(),BE7)</f>
        <v>551.54999999999995</v>
      </c>
      <c r="BF6" s="36">
        <f t="shared" ref="BF6:BN6" si="7">IF(BF7="",NA(),BF7)</f>
        <v>636.20000000000005</v>
      </c>
      <c r="BG6" s="36">
        <f t="shared" si="7"/>
        <v>657.43</v>
      </c>
      <c r="BH6" s="36">
        <f t="shared" si="7"/>
        <v>691.17</v>
      </c>
      <c r="BI6" s="36">
        <f t="shared" si="7"/>
        <v>725.49</v>
      </c>
      <c r="BJ6" s="36">
        <f t="shared" si="7"/>
        <v>442.54</v>
      </c>
      <c r="BK6" s="36">
        <f t="shared" si="7"/>
        <v>386.97</v>
      </c>
      <c r="BL6" s="36">
        <f t="shared" si="7"/>
        <v>380.58</v>
      </c>
      <c r="BM6" s="36">
        <f t="shared" si="7"/>
        <v>401.79</v>
      </c>
      <c r="BN6" s="36">
        <f t="shared" si="7"/>
        <v>402.99</v>
      </c>
      <c r="BO6" s="35" t="str">
        <f>IF(BO7="","",IF(BO7="-","【-】","【"&amp;SUBSTITUTE(TEXT(BO7,"#,##0.00"),"-","△")&amp;"】"))</f>
        <v>【270.46】</v>
      </c>
      <c r="BP6" s="36">
        <f>IF(BP7="",NA(),BP7)</f>
        <v>104.34</v>
      </c>
      <c r="BQ6" s="36">
        <f t="shared" ref="BQ6:BY6" si="8">IF(BQ7="",NA(),BQ7)</f>
        <v>87.68</v>
      </c>
      <c r="BR6" s="36">
        <f t="shared" si="8"/>
        <v>86.2</v>
      </c>
      <c r="BS6" s="36">
        <f t="shared" si="8"/>
        <v>99.05</v>
      </c>
      <c r="BT6" s="36">
        <f t="shared" si="8"/>
        <v>96.9</v>
      </c>
      <c r="BU6" s="36">
        <f t="shared" si="8"/>
        <v>98.6</v>
      </c>
      <c r="BV6" s="36">
        <f t="shared" si="8"/>
        <v>101.72</v>
      </c>
      <c r="BW6" s="36">
        <f t="shared" si="8"/>
        <v>102.38</v>
      </c>
      <c r="BX6" s="36">
        <f t="shared" si="8"/>
        <v>100.12</v>
      </c>
      <c r="BY6" s="36">
        <f t="shared" si="8"/>
        <v>98.66</v>
      </c>
      <c r="BZ6" s="35" t="str">
        <f>IF(BZ7="","",IF(BZ7="-","【-】","【"&amp;SUBSTITUTE(TEXT(BZ7,"#,##0.00"),"-","△")&amp;"】"))</f>
        <v>【103.91】</v>
      </c>
      <c r="CA6" s="36">
        <f>IF(CA7="",NA(),CA7)</f>
        <v>202.14</v>
      </c>
      <c r="CB6" s="36">
        <f t="shared" ref="CB6:CJ6" si="9">IF(CB7="",NA(),CB7)</f>
        <v>248.58</v>
      </c>
      <c r="CC6" s="36">
        <f t="shared" si="9"/>
        <v>253.68</v>
      </c>
      <c r="CD6" s="36">
        <f t="shared" si="9"/>
        <v>220.7</v>
      </c>
      <c r="CE6" s="36">
        <f t="shared" si="9"/>
        <v>226.74</v>
      </c>
      <c r="CF6" s="36">
        <f t="shared" si="9"/>
        <v>181.67</v>
      </c>
      <c r="CG6" s="36">
        <f t="shared" si="9"/>
        <v>168.2</v>
      </c>
      <c r="CH6" s="36">
        <f t="shared" si="9"/>
        <v>168.67</v>
      </c>
      <c r="CI6" s="36">
        <f t="shared" si="9"/>
        <v>174.97</v>
      </c>
      <c r="CJ6" s="36">
        <f t="shared" si="9"/>
        <v>178.59</v>
      </c>
      <c r="CK6" s="35" t="str">
        <f>IF(CK7="","",IF(CK7="-","【-】","【"&amp;SUBSTITUTE(TEXT(CK7,"#,##0.00"),"-","△")&amp;"】"))</f>
        <v>【167.11】</v>
      </c>
      <c r="CL6" s="36">
        <f>IF(CL7="",NA(),CL7)</f>
        <v>66.25</v>
      </c>
      <c r="CM6" s="36">
        <f t="shared" ref="CM6:CU6" si="10">IF(CM7="",NA(),CM7)</f>
        <v>56.92</v>
      </c>
      <c r="CN6" s="36">
        <f t="shared" si="10"/>
        <v>60.83</v>
      </c>
      <c r="CO6" s="36">
        <f t="shared" si="10"/>
        <v>75.349999999999994</v>
      </c>
      <c r="CP6" s="36">
        <f t="shared" si="10"/>
        <v>76.23</v>
      </c>
      <c r="CQ6" s="36">
        <f t="shared" si="10"/>
        <v>53.61</v>
      </c>
      <c r="CR6" s="36">
        <f t="shared" si="10"/>
        <v>54.77</v>
      </c>
      <c r="CS6" s="36">
        <f t="shared" si="10"/>
        <v>54.92</v>
      </c>
      <c r="CT6" s="36">
        <f t="shared" si="10"/>
        <v>55.63</v>
      </c>
      <c r="CU6" s="36">
        <f t="shared" si="10"/>
        <v>55.03</v>
      </c>
      <c r="CV6" s="35" t="str">
        <f>IF(CV7="","",IF(CV7="-","【-】","【"&amp;SUBSTITUTE(TEXT(CV7,"#,##0.00"),"-","△")&amp;"】"))</f>
        <v>【60.27】</v>
      </c>
      <c r="CW6" s="36">
        <f>IF(CW7="",NA(),CW7)</f>
        <v>79.790000000000006</v>
      </c>
      <c r="CX6" s="36">
        <f t="shared" ref="CX6:DF6" si="11">IF(CX7="",NA(),CX7)</f>
        <v>80.760000000000005</v>
      </c>
      <c r="CY6" s="36">
        <f t="shared" si="11"/>
        <v>78.31</v>
      </c>
      <c r="CZ6" s="36">
        <f t="shared" si="11"/>
        <v>77.14</v>
      </c>
      <c r="DA6" s="36">
        <f t="shared" si="11"/>
        <v>75.88</v>
      </c>
      <c r="DB6" s="36">
        <f t="shared" si="11"/>
        <v>81.31</v>
      </c>
      <c r="DC6" s="36">
        <f t="shared" si="11"/>
        <v>82.89</v>
      </c>
      <c r="DD6" s="36">
        <f t="shared" si="11"/>
        <v>82.66</v>
      </c>
      <c r="DE6" s="36">
        <f t="shared" si="11"/>
        <v>82.04</v>
      </c>
      <c r="DF6" s="36">
        <f t="shared" si="11"/>
        <v>81.900000000000006</v>
      </c>
      <c r="DG6" s="35" t="str">
        <f>IF(DG7="","",IF(DG7="-","【-】","【"&amp;SUBSTITUTE(TEXT(DG7,"#,##0.00"),"-","△")&amp;"】"))</f>
        <v>【89.92】</v>
      </c>
      <c r="DH6" s="36">
        <f>IF(DH7="",NA(),DH7)</f>
        <v>42.72</v>
      </c>
      <c r="DI6" s="36">
        <f t="shared" ref="DI6:DQ6" si="12">IF(DI7="",NA(),DI7)</f>
        <v>42.32</v>
      </c>
      <c r="DJ6" s="36">
        <f t="shared" si="12"/>
        <v>41.86</v>
      </c>
      <c r="DK6" s="36">
        <f t="shared" si="12"/>
        <v>40.479999999999997</v>
      </c>
      <c r="DL6" s="36">
        <f t="shared" si="12"/>
        <v>39.01</v>
      </c>
      <c r="DM6" s="36">
        <f t="shared" si="12"/>
        <v>46.67</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3.02</v>
      </c>
      <c r="DU6" s="36">
        <f t="shared" si="13"/>
        <v>2.7</v>
      </c>
      <c r="DV6" s="36">
        <f t="shared" si="13"/>
        <v>2.68</v>
      </c>
      <c r="DW6" s="36">
        <f t="shared" si="13"/>
        <v>2.65</v>
      </c>
      <c r="DX6" s="36">
        <f t="shared" si="13"/>
        <v>10.029999999999999</v>
      </c>
      <c r="DY6" s="36">
        <f t="shared" si="13"/>
        <v>9.7100000000000009</v>
      </c>
      <c r="DZ6" s="36">
        <f t="shared" si="13"/>
        <v>12.79</v>
      </c>
      <c r="EA6" s="36">
        <f t="shared" si="13"/>
        <v>13.39</v>
      </c>
      <c r="EB6" s="36">
        <f t="shared" si="13"/>
        <v>14.85</v>
      </c>
      <c r="EC6" s="35" t="str">
        <f>IF(EC7="","",IF(EC7="-","【-】","【"&amp;SUBSTITUTE(TEXT(EC7,"#,##0.00"),"-","△")&amp;"】"))</f>
        <v>【17.80】</v>
      </c>
      <c r="ED6" s="36">
        <f>IF(ED7="",NA(),ED7)</f>
        <v>0.46</v>
      </c>
      <c r="EE6" s="36">
        <f t="shared" ref="EE6:EM6" si="14">IF(EE7="",NA(),EE7)</f>
        <v>0.7</v>
      </c>
      <c r="EF6" s="36">
        <f t="shared" si="14"/>
        <v>1.2</v>
      </c>
      <c r="EG6" s="36">
        <f t="shared" si="14"/>
        <v>0.66</v>
      </c>
      <c r="EH6" s="36">
        <f t="shared" si="14"/>
        <v>1.45</v>
      </c>
      <c r="EI6" s="36">
        <f t="shared" si="14"/>
        <v>0.68</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32107</v>
      </c>
      <c r="D7" s="38">
        <v>46</v>
      </c>
      <c r="E7" s="38">
        <v>1</v>
      </c>
      <c r="F7" s="38">
        <v>0</v>
      </c>
      <c r="G7" s="38">
        <v>1</v>
      </c>
      <c r="H7" s="38" t="s">
        <v>93</v>
      </c>
      <c r="I7" s="38" t="s">
        <v>94</v>
      </c>
      <c r="J7" s="38" t="s">
        <v>95</v>
      </c>
      <c r="K7" s="38" t="s">
        <v>96</v>
      </c>
      <c r="L7" s="38" t="s">
        <v>97</v>
      </c>
      <c r="M7" s="38" t="s">
        <v>98</v>
      </c>
      <c r="N7" s="39" t="s">
        <v>99</v>
      </c>
      <c r="O7" s="39">
        <v>65.680000000000007</v>
      </c>
      <c r="P7" s="39">
        <v>90.6</v>
      </c>
      <c r="Q7" s="39">
        <v>3996</v>
      </c>
      <c r="R7" s="39">
        <v>19201</v>
      </c>
      <c r="S7" s="39">
        <v>231.94</v>
      </c>
      <c r="T7" s="39">
        <v>82.78</v>
      </c>
      <c r="U7" s="39">
        <v>17271</v>
      </c>
      <c r="V7" s="39">
        <v>49.19</v>
      </c>
      <c r="W7" s="39">
        <v>351.11</v>
      </c>
      <c r="X7" s="39">
        <v>120.42</v>
      </c>
      <c r="Y7" s="39">
        <v>114.79</v>
      </c>
      <c r="Z7" s="39">
        <v>100.79</v>
      </c>
      <c r="AA7" s="39">
        <v>109.76</v>
      </c>
      <c r="AB7" s="39">
        <v>109.61</v>
      </c>
      <c r="AC7" s="39">
        <v>109.49</v>
      </c>
      <c r="AD7" s="39">
        <v>111.21</v>
      </c>
      <c r="AE7" s="39">
        <v>111.71</v>
      </c>
      <c r="AF7" s="39">
        <v>110.05</v>
      </c>
      <c r="AG7" s="39">
        <v>108.87</v>
      </c>
      <c r="AH7" s="39">
        <v>112.83</v>
      </c>
      <c r="AI7" s="39">
        <v>0</v>
      </c>
      <c r="AJ7" s="39">
        <v>0</v>
      </c>
      <c r="AK7" s="39">
        <v>0</v>
      </c>
      <c r="AL7" s="39">
        <v>0</v>
      </c>
      <c r="AM7" s="39">
        <v>0</v>
      </c>
      <c r="AN7" s="39">
        <v>9.49</v>
      </c>
      <c r="AO7" s="39">
        <v>1.93</v>
      </c>
      <c r="AP7" s="39">
        <v>1.72</v>
      </c>
      <c r="AQ7" s="39">
        <v>2.64</v>
      </c>
      <c r="AR7" s="39">
        <v>3.16</v>
      </c>
      <c r="AS7" s="39">
        <v>1.05</v>
      </c>
      <c r="AT7" s="39">
        <v>181.78</v>
      </c>
      <c r="AU7" s="39">
        <v>216.55</v>
      </c>
      <c r="AV7" s="39">
        <v>261.01</v>
      </c>
      <c r="AW7" s="39">
        <v>236.89</v>
      </c>
      <c r="AX7" s="39">
        <v>294.67</v>
      </c>
      <c r="AY7" s="39">
        <v>406.37</v>
      </c>
      <c r="AZ7" s="39">
        <v>391.54</v>
      </c>
      <c r="BA7" s="39">
        <v>384.34</v>
      </c>
      <c r="BB7" s="39">
        <v>359.47</v>
      </c>
      <c r="BC7" s="39">
        <v>369.69</v>
      </c>
      <c r="BD7" s="39">
        <v>261.93</v>
      </c>
      <c r="BE7" s="39">
        <v>551.54999999999995</v>
      </c>
      <c r="BF7" s="39">
        <v>636.20000000000005</v>
      </c>
      <c r="BG7" s="39">
        <v>657.43</v>
      </c>
      <c r="BH7" s="39">
        <v>691.17</v>
      </c>
      <c r="BI7" s="39">
        <v>725.49</v>
      </c>
      <c r="BJ7" s="39">
        <v>442.54</v>
      </c>
      <c r="BK7" s="39">
        <v>386.97</v>
      </c>
      <c r="BL7" s="39">
        <v>380.58</v>
      </c>
      <c r="BM7" s="39">
        <v>401.79</v>
      </c>
      <c r="BN7" s="39">
        <v>402.99</v>
      </c>
      <c r="BO7" s="39">
        <v>270.45999999999998</v>
      </c>
      <c r="BP7" s="39">
        <v>104.34</v>
      </c>
      <c r="BQ7" s="39">
        <v>87.68</v>
      </c>
      <c r="BR7" s="39">
        <v>86.2</v>
      </c>
      <c r="BS7" s="39">
        <v>99.05</v>
      </c>
      <c r="BT7" s="39">
        <v>96.9</v>
      </c>
      <c r="BU7" s="39">
        <v>98.6</v>
      </c>
      <c r="BV7" s="39">
        <v>101.72</v>
      </c>
      <c r="BW7" s="39">
        <v>102.38</v>
      </c>
      <c r="BX7" s="39">
        <v>100.12</v>
      </c>
      <c r="BY7" s="39">
        <v>98.66</v>
      </c>
      <c r="BZ7" s="39">
        <v>103.91</v>
      </c>
      <c r="CA7" s="39">
        <v>202.14</v>
      </c>
      <c r="CB7" s="39">
        <v>248.58</v>
      </c>
      <c r="CC7" s="39">
        <v>253.68</v>
      </c>
      <c r="CD7" s="39">
        <v>220.7</v>
      </c>
      <c r="CE7" s="39">
        <v>226.74</v>
      </c>
      <c r="CF7" s="39">
        <v>181.67</v>
      </c>
      <c r="CG7" s="39">
        <v>168.2</v>
      </c>
      <c r="CH7" s="39">
        <v>168.67</v>
      </c>
      <c r="CI7" s="39">
        <v>174.97</v>
      </c>
      <c r="CJ7" s="39">
        <v>178.59</v>
      </c>
      <c r="CK7" s="39">
        <v>167.11</v>
      </c>
      <c r="CL7" s="39">
        <v>66.25</v>
      </c>
      <c r="CM7" s="39">
        <v>56.92</v>
      </c>
      <c r="CN7" s="39">
        <v>60.83</v>
      </c>
      <c r="CO7" s="39">
        <v>75.349999999999994</v>
      </c>
      <c r="CP7" s="39">
        <v>76.23</v>
      </c>
      <c r="CQ7" s="39">
        <v>53.61</v>
      </c>
      <c r="CR7" s="39">
        <v>54.77</v>
      </c>
      <c r="CS7" s="39">
        <v>54.92</v>
      </c>
      <c r="CT7" s="39">
        <v>55.63</v>
      </c>
      <c r="CU7" s="39">
        <v>55.03</v>
      </c>
      <c r="CV7" s="39">
        <v>60.27</v>
      </c>
      <c r="CW7" s="39">
        <v>79.790000000000006</v>
      </c>
      <c r="CX7" s="39">
        <v>80.760000000000005</v>
      </c>
      <c r="CY7" s="39">
        <v>78.31</v>
      </c>
      <c r="CZ7" s="39">
        <v>77.14</v>
      </c>
      <c r="DA7" s="39">
        <v>75.88</v>
      </c>
      <c r="DB7" s="39">
        <v>81.31</v>
      </c>
      <c r="DC7" s="39">
        <v>82.89</v>
      </c>
      <c r="DD7" s="39">
        <v>82.66</v>
      </c>
      <c r="DE7" s="39">
        <v>82.04</v>
      </c>
      <c r="DF7" s="39">
        <v>81.900000000000006</v>
      </c>
      <c r="DG7" s="39">
        <v>89.92</v>
      </c>
      <c r="DH7" s="39">
        <v>42.72</v>
      </c>
      <c r="DI7" s="39">
        <v>42.32</v>
      </c>
      <c r="DJ7" s="39">
        <v>41.86</v>
      </c>
      <c r="DK7" s="39">
        <v>40.479999999999997</v>
      </c>
      <c r="DL7" s="39">
        <v>39.01</v>
      </c>
      <c r="DM7" s="39">
        <v>46.67</v>
      </c>
      <c r="DN7" s="39">
        <v>47.46</v>
      </c>
      <c r="DO7" s="39">
        <v>48.49</v>
      </c>
      <c r="DP7" s="39">
        <v>48.05</v>
      </c>
      <c r="DQ7" s="39">
        <v>48.87</v>
      </c>
      <c r="DR7" s="39">
        <v>48.85</v>
      </c>
      <c r="DS7" s="39">
        <v>0</v>
      </c>
      <c r="DT7" s="39">
        <v>3.02</v>
      </c>
      <c r="DU7" s="39">
        <v>2.7</v>
      </c>
      <c r="DV7" s="39">
        <v>2.68</v>
      </c>
      <c r="DW7" s="39">
        <v>2.65</v>
      </c>
      <c r="DX7" s="39">
        <v>10.029999999999999</v>
      </c>
      <c r="DY7" s="39">
        <v>9.7100000000000009</v>
      </c>
      <c r="DZ7" s="39">
        <v>12.79</v>
      </c>
      <c r="EA7" s="39">
        <v>13.39</v>
      </c>
      <c r="EB7" s="39">
        <v>14.85</v>
      </c>
      <c r="EC7" s="39">
        <v>17.8</v>
      </c>
      <c r="ED7" s="39">
        <v>0.46</v>
      </c>
      <c r="EE7" s="39">
        <v>0.7</v>
      </c>
      <c r="EF7" s="39">
        <v>1.2</v>
      </c>
      <c r="EG7" s="39">
        <v>0.66</v>
      </c>
      <c r="EH7" s="39">
        <v>1.45</v>
      </c>
      <c r="EI7" s="39">
        <v>0.68</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2019-12-05T04:08:48Z</dcterms:created>
  <dcterms:modified xsi:type="dcterms:W3CDTF">2020-01-16T03:01:57Z</dcterms:modified>
  <cp:category/>
</cp:coreProperties>
</file>