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eQ4DQsDIKWuDex56tZ7Hbx1NlfmvsjVLecCnkPoPxzpDD6Lr38qi9DTXMhrryAi9TIgDl0/FvO1zYPnk6L1Zg==" workbookSaltValue="rs/aBlSRdEgS/+pHhGrXCw==" workbookSpinCount="100000" lockStructure="1"/>
  <bookViews>
    <workbookView xWindow="-12" yWindow="6216" windowWidth="23256" windowHeight="6276"/>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<sst xmlns="http://schemas.openxmlformats.org/spreadsheetml/2006/main" count="228" uniqueCount="114">
  <si>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</si>
  <si>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</si>
  <si>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</si>
  <si>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</si>
  <si>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</si>
  <si>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</si>
  <si>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</si>
  <si>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</si>
  <si>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</si>
  <si>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</si>
  <si>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</si>
  <si>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</si>
  <si>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</si>
  <si>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</si>
  <si>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</si>
  <si>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</si>
  <si>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</si>
  <si>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</si>
  <si>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</si>
  <si>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</si>
  <si>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</si>
  <si>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</si>
  <si>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</si>
  <si>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</si>
  <si>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</si>
  <si>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</si>
  <si>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</si>
  <si>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</si>
  <si>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</si>
  <si>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</si>
  <si>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</si>
  <si>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</si>
  <si>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</si>
  <si>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</si>
  <si>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</si>
  <si>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</si>
  <si>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</si>
  <si>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</si>
  <si>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</si>
  <si>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</si>
  <si>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</si>
  <si>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</si>
  <si>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</si>
  <si>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</si>
  <si>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</si>
  <si>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</si>
  <si>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</si>
  <si>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</si>
  <si>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</si>
  <si>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</si>
  <si>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</si>
  <si>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</si>
  <si>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</si>
  <si>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</si>
  <si>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</si>
  <si>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</si>
  <si>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</si>
  <si>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</si>
  <si>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</si>
  <si>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</si>
  <si>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</si>
  <si>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</si>
  <si>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</si>
  <si>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</si>
  <si>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</si>
  <si>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</si>
  <si>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</si>
  <si>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</si>
  <si>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</si>
  <si>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</si>
  <si>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</si>
  <si>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</si>
  <si>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</si>
  <si>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</si>
  <si>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</si>
  <si>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</si>
  <si>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</si>
  <si>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</si>
  <si>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</si>
  <si>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</si>
  <si>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</si>
  <si>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</si>
  <si>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</si>
  <si>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</si>
  <si>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</si>
  <si>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</si>
  <si>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</si>
  <si>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</si>
  <si>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</si>
  <si>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</si>
  <si>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</si>
  <si>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</si>
  <si>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</si>
  <si>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</si>
  <si>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</si>
  <si>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</si>
  <si>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</si>
  <si>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</si>
  <si>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陸前高田市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</si>
  <si>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</si>
  <si>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</si>
  <si>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</si>
  <si>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</si>
  <si>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</si>
  <si>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</si>
  <si>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</si>
  <si>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</si>
  <si>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</si>
  <si>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</si>
  <si>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</si>
  <si>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</si>
  <si>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漁業集落排水処理施設（矢の浦浄化センター及び広田浄化センター）は、東日本大震災の津波で被災し、建物をはじめポンプ施設や電力制御盤などの電気設備の全般が甚大な被害を受けたため、災害復旧事業として再建し、平成25年度より汚水の受け入れを再開した。なお、復旧までの間は、処理施設内に仮設の処理施設を設置し、排水処理区域内の汚水処理を実施していた。
　①収益的収支比率については、繰り出し基準の考え方を見直したことにより比率の改善はみられているものの、未だ使用料収入のみでは賄えず、他会計からの繰入金に頼らざるを得ない状況が続いている。
　⑤経費回収率は震災以前から類似団体平均値を下回っていたが水洗化率の向上とともに経費回収率も上昇している。しかしながら、漁業集落排水処理施設の維持管理事業等を使用料収入のみでは賄いきれない状況にある。
　⑧水洗化率の伸び状況としては、震災前後で大きな変化はなくほぼ横ばいとなっていたが、防災集団移転促進事業による高台造成や災害公営住宅の整備等が進んだため、水洗化率が上昇した。
</t>
    <rPh sb="1" eb="3">
      <t>トウシ</t>
    </rPh>
    <rPh sb="4" eb="6">
      <t>ギョギョウ</t>
    </rPh>
    <rPh sb="6" eb="8">
      <t>シュウラク</t>
    </rPh>
    <rPh sb="8" eb="10">
      <t>ハイスイ</t>
    </rPh>
    <rPh sb="10" eb="12">
      <t>ショリ</t>
    </rPh>
    <rPh sb="12" eb="14">
      <t>シセツ</t>
    </rPh>
    <rPh sb="15" eb="16">
      <t>ヤ</t>
    </rPh>
    <rPh sb="17" eb="18">
      <t>ウラ</t>
    </rPh>
    <rPh sb="18" eb="20">
      <t>ジョウカ</t>
    </rPh>
    <rPh sb="24" eb="25">
      <t>オヨ</t>
    </rPh>
    <rPh sb="26" eb="28">
      <t>ヒロタ</t>
    </rPh>
    <rPh sb="28" eb="30">
      <t>ジョウカ</t>
    </rPh>
    <rPh sb="37" eb="38">
      <t>ヒガシ</t>
    </rPh>
    <rPh sb="38" eb="40">
      <t>ニホン</t>
    </rPh>
    <rPh sb="40" eb="43">
      <t>ダイシンサイ</t>
    </rPh>
    <rPh sb="44" eb="46">
      <t>ツナミ</t>
    </rPh>
    <rPh sb="47" eb="49">
      <t>ヒサイ</t>
    </rPh>
    <rPh sb="51" eb="53">
      <t>タテモノ</t>
    </rPh>
    <rPh sb="60" eb="62">
      <t>シセツ</t>
    </rPh>
    <rPh sb="63" eb="65">
      <t>デンリョク</t>
    </rPh>
    <rPh sb="65" eb="68">
      <t>セイギョバン</t>
    </rPh>
    <rPh sb="71" eb="73">
      <t>デンキ</t>
    </rPh>
    <rPh sb="73" eb="75">
      <t>セツビ</t>
    </rPh>
    <rPh sb="76" eb="78">
      <t>ゼンパン</t>
    </rPh>
    <rPh sb="79" eb="81">
      <t>ジンダイ</t>
    </rPh>
    <rPh sb="82" eb="84">
      <t>ヒガイ</t>
    </rPh>
    <rPh sb="85" eb="86">
      <t>ウ</t>
    </rPh>
    <rPh sb="91" eb="93">
      <t>サイガイ</t>
    </rPh>
    <rPh sb="93" eb="95">
      <t>フッキュウ</t>
    </rPh>
    <rPh sb="95" eb="97">
      <t>ジギョウ</t>
    </rPh>
    <rPh sb="100" eb="102">
      <t>サイケン</t>
    </rPh>
    <rPh sb="104" eb="106">
      <t>ヘイセイ</t>
    </rPh>
    <rPh sb="108" eb="109">
      <t>ネン</t>
    </rPh>
    <rPh sb="109" eb="110">
      <t>ド</t>
    </rPh>
    <rPh sb="112" eb="114">
      <t>オスイ</t>
    </rPh>
    <rPh sb="115" eb="116">
      <t>ウ</t>
    </rPh>
    <rPh sb="117" eb="118">
      <t>イ</t>
    </rPh>
    <rPh sb="120" eb="122">
      <t>サイカイ</t>
    </rPh>
    <rPh sb="128" eb="130">
      <t>フッキュウ</t>
    </rPh>
    <rPh sb="133" eb="134">
      <t>アイダ</t>
    </rPh>
    <rPh sb="136" eb="138">
      <t>ショリ</t>
    </rPh>
    <rPh sb="138" eb="140">
      <t>シセツ</t>
    </rPh>
    <rPh sb="140" eb="141">
      <t>ナイ</t>
    </rPh>
    <rPh sb="142" eb="144">
      <t>カセツ</t>
    </rPh>
    <rPh sb="145" eb="147">
      <t>ショリ</t>
    </rPh>
    <rPh sb="147" eb="149">
      <t>シセツ</t>
    </rPh>
    <rPh sb="150" eb="152">
      <t>セッチ</t>
    </rPh>
    <rPh sb="154" eb="156">
      <t>ハイスイ</t>
    </rPh>
    <rPh sb="156" eb="158">
      <t>ショリ</t>
    </rPh>
    <rPh sb="158" eb="160">
      <t>クイキ</t>
    </rPh>
    <rPh sb="160" eb="161">
      <t>ナイ</t>
    </rPh>
    <rPh sb="162" eb="164">
      <t>オスイ</t>
    </rPh>
    <rPh sb="164" eb="166">
      <t>ショリ</t>
    </rPh>
    <rPh sb="167" eb="169">
      <t>ジッシ</t>
    </rPh>
    <rPh sb="178" eb="181">
      <t>シュウエキテキ</t>
    </rPh>
    <rPh sb="181" eb="183">
      <t>シュウシ</t>
    </rPh>
    <rPh sb="183" eb="185">
      <t>ヒリツ</t>
    </rPh>
    <rPh sb="191" eb="192">
      <t>ク</t>
    </rPh>
    <rPh sb="193" eb="194">
      <t>ダ</t>
    </rPh>
    <rPh sb="195" eb="197">
      <t>キジュン</t>
    </rPh>
    <rPh sb="198" eb="199">
      <t>カンガ</t>
    </rPh>
    <rPh sb="200" eb="201">
      <t>カタ</t>
    </rPh>
    <rPh sb="202" eb="204">
      <t>ミナオ</t>
    </rPh>
    <rPh sb="211" eb="213">
      <t>ヒリツ</t>
    </rPh>
    <rPh sb="214" eb="216">
      <t>カイゼン</t>
    </rPh>
    <rPh sb="227" eb="228">
      <t>イマ</t>
    </rPh>
    <rPh sb="229" eb="232">
      <t>シヨウリョウ</t>
    </rPh>
    <rPh sb="232" eb="234">
      <t>シュウニュウ</t>
    </rPh>
    <rPh sb="238" eb="239">
      <t>マカナ</t>
    </rPh>
    <rPh sb="242" eb="243">
      <t>タ</t>
    </rPh>
    <rPh sb="243" eb="245">
      <t>カイケイ</t>
    </rPh>
    <rPh sb="248" eb="250">
      <t>クリイレ</t>
    </rPh>
    <rPh sb="250" eb="251">
      <t>キン</t>
    </rPh>
    <rPh sb="252" eb="253">
      <t>タヨ</t>
    </rPh>
    <rPh sb="257" eb="258">
      <t>エ</t>
    </rPh>
    <rPh sb="260" eb="262">
      <t>ジョウキョウ</t>
    </rPh>
    <rPh sb="263" eb="264">
      <t>ツヅ</t>
    </rPh>
    <rPh sb="273" eb="275">
      <t>ケイヒ</t>
    </rPh>
    <rPh sb="275" eb="277">
      <t>カイシュウ</t>
    </rPh>
    <rPh sb="277" eb="278">
      <t>リツ</t>
    </rPh>
    <rPh sb="279" eb="281">
      <t>シンサイ</t>
    </rPh>
    <rPh sb="281" eb="283">
      <t>イゼン</t>
    </rPh>
    <rPh sb="285" eb="287">
      <t>ルイジ</t>
    </rPh>
    <rPh sb="287" eb="289">
      <t>ダンタイ</t>
    </rPh>
    <rPh sb="289" eb="292">
      <t>ヘイキンチ</t>
    </rPh>
    <rPh sb="293" eb="295">
      <t>シタマワ</t>
    </rPh>
    <rPh sb="300" eb="303">
      <t>スイセンカ</t>
    </rPh>
    <rPh sb="303" eb="304">
      <t>リツ</t>
    </rPh>
    <rPh sb="305" eb="307">
      <t>コウジョウ</t>
    </rPh>
    <rPh sb="311" eb="313">
      <t>ケイヒ</t>
    </rPh>
    <rPh sb="313" eb="315">
      <t>カイシュウ</t>
    </rPh>
    <rPh sb="315" eb="316">
      <t>リツ</t>
    </rPh>
    <rPh sb="317" eb="319">
      <t>ジョウショウ</t>
    </rPh>
    <rPh sb="331" eb="333">
      <t>ギョギョウ</t>
    </rPh>
    <rPh sb="333" eb="335">
      <t>シュウラク</t>
    </rPh>
    <rPh sb="335" eb="337">
      <t>ハイスイ</t>
    </rPh>
    <rPh sb="337" eb="339">
      <t>ショリ</t>
    </rPh>
    <rPh sb="339" eb="341">
      <t>シセツ</t>
    </rPh>
    <rPh sb="342" eb="344">
      <t>イジ</t>
    </rPh>
    <rPh sb="344" eb="346">
      <t>カンリ</t>
    </rPh>
    <rPh sb="346" eb="348">
      <t>ジギョウ</t>
    </rPh>
    <rPh sb="348" eb="349">
      <t>トウ</t>
    </rPh>
    <rPh sb="350" eb="352">
      <t>シヨウ</t>
    </rPh>
    <rPh sb="352" eb="353">
      <t>リョウ</t>
    </rPh>
    <rPh sb="353" eb="355">
      <t>シュウニュウ</t>
    </rPh>
    <rPh sb="359" eb="360">
      <t>マカナ</t>
    </rPh>
    <rPh sb="365" eb="367">
      <t>ジョウキョウ</t>
    </rPh>
    <rPh sb="375" eb="378">
      <t>スイセンカ</t>
    </rPh>
    <rPh sb="378" eb="379">
      <t>リツ</t>
    </rPh>
    <rPh sb="380" eb="381">
      <t>ノ</t>
    </rPh>
    <rPh sb="382" eb="384">
      <t>ジョウキョウ</t>
    </rPh>
    <rPh sb="389" eb="391">
      <t>シンサイ</t>
    </rPh>
    <rPh sb="391" eb="393">
      <t>ゼンゴ</t>
    </rPh>
    <rPh sb="394" eb="395">
      <t>オオ</t>
    </rPh>
    <rPh sb="397" eb="399">
      <t>ヘンカ</t>
    </rPh>
    <rPh sb="404" eb="405">
      <t>ヨコ</t>
    </rPh>
    <rPh sb="415" eb="417">
      <t>ボウサイ</t>
    </rPh>
    <rPh sb="417" eb="419">
      <t>シュウダン</t>
    </rPh>
    <rPh sb="419" eb="421">
      <t>イテン</t>
    </rPh>
    <rPh sb="421" eb="423">
      <t>ソクシン</t>
    </rPh>
    <rPh sb="423" eb="425">
      <t>ジギョウ</t>
    </rPh>
    <rPh sb="428" eb="430">
      <t>タカダイ</t>
    </rPh>
    <rPh sb="430" eb="432">
      <t>ゾウセイ</t>
    </rPh>
    <rPh sb="433" eb="435">
      <t>サイガイ</t>
    </rPh>
    <rPh sb="435" eb="437">
      <t>コウエイ</t>
    </rPh>
    <rPh sb="437" eb="439">
      <t>ジュウタク</t>
    </rPh>
    <rPh sb="440" eb="442">
      <t>セイビ</t>
    </rPh>
    <rPh sb="442" eb="443">
      <t>トウ</t>
    </rPh>
    <rPh sb="444" eb="445">
      <t>スス</t>
    </rPh>
    <rPh sb="450" eb="453">
      <t>スイセンカ</t>
    </rPh>
    <rPh sb="453" eb="454">
      <t>リツ</t>
    </rPh>
    <rPh sb="455" eb="457">
      <t>ジョウショウ</t>
    </rPh>
    <phoneticPr fontId="4"/>
  </si>
  <si>
    <t>　被災した処理場及び管渠については、災害復旧事業による復旧から間もないが、被災していない管渠に係る老朽化の更新等については今後の課題である。</t>
    <phoneticPr fontId="4"/>
  </si>
  <si>
    <t>　以上のことから、公共水域の水質保全の観点等も含め、今後も継続して安定したサービスを提供し、健全経営を続けていくためには、維持管理費や建設改良費等に係る経費の削減はもとより、既存住宅への接続促進等、水洗化率向上の取り組みを行っていく必要がある。</t>
    <rPh sb="61" eb="63">
      <t>イジ</t>
    </rPh>
    <rPh sb="63" eb="66">
      <t>カンリヒ</t>
    </rPh>
    <rPh sb="67" eb="69">
      <t>ケンセツ</t>
    </rPh>
    <rPh sb="69" eb="71">
      <t>カイリョウ</t>
    </rPh>
    <rPh sb="71" eb="72">
      <t>ヒ</t>
    </rPh>
    <rPh sb="72" eb="73">
      <t>トウ</t>
    </rPh>
    <rPh sb="74" eb="75">
      <t>カカ</t>
    </rPh>
    <rPh sb="76" eb="78">
      <t>ケイヒ</t>
    </rPh>
    <rPh sb="79" eb="81">
      <t>サクゲン</t>
    </rPh>
    <rPh sb="116" eb="1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</si>
</sst>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2.5</c:v>
                </c:pt>
              </c:numCache>
            </c:numRef>
          </c:val>
          <c:extLst xmlns:c16r2="http://schemas.microsoft.com/office/drawing/2015/06/chart">
            <c:ext xmlns:c16="http://schemas.microsoft.com/office/drawing/2014/chart" uri="{C3380CC4-5D6E-409C-BE32-E72D297353CC}">
              <c16:uniqueId val="{00000000-43C3-4F03-9221-51058D5251B1}"/>
            </c:ext>
          </c:extLst>
        </c:ser>
        <c:dLbls>
          <c:showLegendKey val="0"/>
          <c:showVal val="0"/>
          <c:showCatName val="0"/>
          <c:showSerName val="0"/>
          <c:showPercent val="0"/>
          <c:showBubbleSize val="0"/>
        </c:dLbls>
        <c:gapWidth val="150"/>
        <c:axId val="175119744"/>
        <c:axId val="18811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xmlns:c16r2="http://schemas.microsoft.com/office/drawing/2015/06/chart">
            <c:ext xmlns:c16="http://schemas.microsoft.com/office/drawing/2014/chart" uri="{C3380CC4-5D6E-409C-BE32-E72D297353CC}">
              <c16:uniqueId val="{00000001-43C3-4F03-9221-51058D5251B1}"/>
            </c:ext>
          </c:extLst>
        </c:ser>
        <c:dLbls>
          <c:showLegendKey val="0"/>
          <c:showVal val="0"/>
          <c:showCatName val="0"/>
          <c:showSerName val="0"/>
          <c:showPercent val="0"/>
          <c:showBubbleSize val="0"/>
        </c:dLbls>
        <c:marker val="1"/>
        <c:smooth val="0"/>
        <c:axId val="175119744"/>
        <c:axId val="188115968"/>
      </c:lineChart>
      <c:dateAx>
        <c:axId val="175119744"/>
        <c:scaling>
          <c:orientation val="minMax"/>
        </c:scaling>
        <c:delete val="1"/>
        <c:axPos val="b"/>
        <c:numFmt formatCode="ge" sourceLinked="1"/>
        <c:majorTickMark val="none"/>
        <c:minorTickMark val="none"/>
        <c:tickLblPos val="none"/>
        <c:crossAx val="188115968"/>
        <c:crosses val="autoZero"/>
        <c:auto val="1"/>
        <c:lblOffset val="100"/>
        <c:baseTimeUnit val="years"/>
      </c:dateAx>
      <c:valAx>
        <c:axId val="1881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15.63</c:v>
                </c:pt>
                <c:pt idx="1">
                  <c:v>13.21</c:v>
                </c:pt>
                <c:pt idx="2">
                  <c:v>13.21</c:v>
                </c:pt>
                <c:pt idx="3">
                  <c:v>20.079999999999998</c:v>
                </c:pt>
                <c:pt idx="4">
                  <c:v>17.25</c:v>
                </c:pt>
              </c:numCache>
            </c:numRef>
          </c:val>
          <c:extLst xmlns:c16r2="http://schemas.microsoft.com/office/drawing/2015/06/chart">
            <c:ext xmlns:c16="http://schemas.microsoft.com/office/drawing/2014/chart" uri="{C3380CC4-5D6E-409C-BE32-E72D297353CC}">
              <c16:uniqueId val="{00000000-89C0-4A0D-8ADE-178ADD571746}"/>
            </c:ext>
          </c:extLst>
        </c:ser>
        <c:dLbls>
          <c:showLegendKey val="0"/>
          <c:showVal val="0"/>
          <c:showCatName val="0"/>
          <c:showSerName val="0"/>
          <c:showPercent val="0"/>
          <c:showBubbleSize val="0"/>
        </c:dLbls>
        <c:gapWidth val="150"/>
        <c:axId val="51772800"/>
        <c:axId val="517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xmlns:c16r2="http://schemas.microsoft.com/office/drawing/2015/06/chart">
            <c:ext xmlns:c16="http://schemas.microsoft.com/office/drawing/2014/chart" uri="{C3380CC4-5D6E-409C-BE32-E72D297353CC}">
              <c16:uniqueId val="{00000001-89C0-4A0D-8ADE-178ADD571746}"/>
            </c:ext>
          </c:extLst>
        </c:ser>
        <c:dLbls>
          <c:showLegendKey val="0"/>
          <c:showVal val="0"/>
          <c:showCatName val="0"/>
          <c:showSerName val="0"/>
          <c:showPercent val="0"/>
          <c:showBubbleSize val="0"/>
        </c:dLbls>
        <c:marker val="1"/>
        <c:smooth val="0"/>
        <c:axId val="51772800"/>
        <c:axId val="51783168"/>
      </c:lineChart>
      <c:dateAx>
        <c:axId val="51772800"/>
        <c:scaling>
          <c:orientation val="minMax"/>
        </c:scaling>
        <c:delete val="1"/>
        <c:axPos val="b"/>
        <c:numFmt formatCode="ge" sourceLinked="1"/>
        <c:majorTickMark val="none"/>
        <c:minorTickMark val="none"/>
        <c:tickLblPos val="none"/>
        <c:crossAx val="51783168"/>
        <c:crosses val="autoZero"/>
        <c:auto val="1"/>
        <c:lblOffset val="100"/>
        <c:baseTimeUnit val="years"/>
      </c:dateAx>
      <c:valAx>
        <c:axId val="517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49.91</c:v>
                </c:pt>
                <c:pt idx="1">
                  <c:v>55.24</c:v>
                </c:pt>
                <c:pt idx="2">
                  <c:v>56.31</c:v>
                </c:pt>
                <c:pt idx="3">
                  <c:v>61.8</c:v>
                </c:pt>
                <c:pt idx="4">
                  <c:v>65.03</c:v>
                </c:pt>
              </c:numCache>
            </c:numRef>
          </c:val>
          <c:extLst xmlns:c16r2="http://schemas.microsoft.com/office/drawing/2015/06/chart">
            <c:ext xmlns:c16="http://schemas.microsoft.com/office/drawing/2014/chart" uri="{C3380CC4-5D6E-409C-BE32-E72D297353CC}">
              <c16:uniqueId val="{00000000-1EC5-4E53-8F41-8407134DAD71}"/>
            </c:ext>
          </c:extLst>
        </c:ser>
        <c:dLbls>
          <c:showLegendKey val="0"/>
          <c:showVal val="0"/>
          <c:showCatName val="0"/>
          <c:showSerName val="0"/>
          <c:showPercent val="0"/>
          <c:showBubbleSize val="0"/>
        </c:dLbls>
        <c:gapWidth val="150"/>
        <c:axId val="51806208"/>
        <c:axId val="518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xmlns:c16r2="http://schemas.microsoft.com/office/drawing/2015/06/chart">
            <c:ext xmlns:c16="http://schemas.microsoft.com/office/drawing/2014/chart" uri="{C3380CC4-5D6E-409C-BE32-E72D297353CC}">
              <c16:uniqueId val="{00000001-1EC5-4E53-8F41-8407134DAD71}"/>
            </c:ext>
          </c:extLst>
        </c:ser>
        <c:dLbls>
          <c:showLegendKey val="0"/>
          <c:showVal val="0"/>
          <c:showCatName val="0"/>
          <c:showSerName val="0"/>
          <c:showPercent val="0"/>
          <c:showBubbleSize val="0"/>
        </c:dLbls>
        <c:marker val="1"/>
        <c:smooth val="0"/>
        <c:axId val="51806208"/>
        <c:axId val="51808128"/>
      </c:lineChart>
      <c:dateAx>
        <c:axId val="51806208"/>
        <c:scaling>
          <c:orientation val="minMax"/>
        </c:scaling>
        <c:delete val="1"/>
        <c:axPos val="b"/>
        <c:numFmt formatCode="ge" sourceLinked="1"/>
        <c:majorTickMark val="none"/>
        <c:minorTickMark val="none"/>
        <c:tickLblPos val="none"/>
        <c:crossAx val="51808128"/>
        <c:crosses val="autoZero"/>
        <c:auto val="1"/>
        <c:lblOffset val="100"/>
        <c:baseTimeUnit val="years"/>
      </c:dateAx>
      <c:valAx>
        <c:axId val="518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55.63</c:v>
                </c:pt>
                <c:pt idx="1">
                  <c:v>48.95</c:v>
                </c:pt>
                <c:pt idx="2">
                  <c:v>96.36</c:v>
                </c:pt>
                <c:pt idx="3">
                  <c:v>96.58</c:v>
                </c:pt>
                <c:pt idx="4">
                  <c:v>100</c:v>
                </c:pt>
              </c:numCache>
            </c:numRef>
          </c:val>
          <c:extLst xmlns:c16r2="http://schemas.microsoft.com/office/drawing/2015/06/chart">
            <c:ext xmlns:c16="http://schemas.microsoft.com/office/drawing/2014/chart" uri="{C3380CC4-5D6E-409C-BE32-E72D297353CC}">
              <c16:uniqueId val="{00000000-652D-4B52-9C91-34471C4FDBFA}"/>
            </c:ext>
          </c:extLst>
        </c:ser>
        <c:dLbls>
          <c:showLegendKey val="0"/>
          <c:showVal val="0"/>
          <c:showCatName val="0"/>
          <c:showSerName val="0"/>
          <c:showPercent val="0"/>
          <c:showBubbleSize val="0"/>
        </c:dLbls>
        <c:gapWidth val="150"/>
        <c:axId val="231188736"/>
        <c:axId val="26478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2D-4B52-9C91-34471C4FDBFA}"/>
            </c:ext>
          </c:extLst>
        </c:ser>
        <c:dLbls>
          <c:showLegendKey val="0"/>
          <c:showVal val="0"/>
          <c:showCatName val="0"/>
          <c:showSerName val="0"/>
          <c:showPercent val="0"/>
          <c:showBubbleSize val="0"/>
        </c:dLbls>
        <c:marker val="1"/>
        <c:smooth val="0"/>
        <c:axId val="231188736"/>
        <c:axId val="264782592"/>
      </c:lineChart>
      <c:dateAx>
        <c:axId val="231188736"/>
        <c:scaling>
          <c:orientation val="minMax"/>
        </c:scaling>
        <c:delete val="1"/>
        <c:axPos val="b"/>
        <c:numFmt formatCode="ge" sourceLinked="1"/>
        <c:majorTickMark val="none"/>
        <c:minorTickMark val="none"/>
        <c:tickLblPos val="none"/>
        <c:crossAx val="264782592"/>
        <c:crosses val="autoZero"/>
        <c:auto val="1"/>
        <c:lblOffset val="100"/>
        <c:baseTimeUnit val="years"/>
      </c:dateAx>
      <c:valAx>
        <c:axId val="2647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CF-4648-8CD6-FB36DE4A8180}"/>
            </c:ext>
          </c:extLst>
        </c:ser>
        <c:dLbls>
          <c:showLegendKey val="0"/>
          <c:showVal val="0"/>
          <c:showCatName val="0"/>
          <c:showSerName val="0"/>
          <c:showPercent val="0"/>
          <c:showBubbleSize val="0"/>
        </c:dLbls>
        <c:gapWidth val="150"/>
        <c:axId val="49767168"/>
        <c:axId val="497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CF-4648-8CD6-FB36DE4A8180}"/>
            </c:ext>
          </c:extLst>
        </c:ser>
        <c:dLbls>
          <c:showLegendKey val="0"/>
          <c:showVal val="0"/>
          <c:showCatName val="0"/>
          <c:showSerName val="0"/>
          <c:showPercent val="0"/>
          <c:showBubbleSize val="0"/>
        </c:dLbls>
        <c:marker val="1"/>
        <c:smooth val="0"/>
        <c:axId val="49767168"/>
        <c:axId val="49769088"/>
      </c:lineChart>
      <c:dateAx>
        <c:axId val="49767168"/>
        <c:scaling>
          <c:orientation val="minMax"/>
        </c:scaling>
        <c:delete val="1"/>
        <c:axPos val="b"/>
        <c:numFmt formatCode="ge" sourceLinked="1"/>
        <c:majorTickMark val="none"/>
        <c:minorTickMark val="none"/>
        <c:tickLblPos val="none"/>
        <c:crossAx val="49769088"/>
        <c:crosses val="autoZero"/>
        <c:auto val="1"/>
        <c:lblOffset val="100"/>
        <c:baseTimeUnit val="years"/>
      </c:dateAx>
      <c:valAx>
        <c:axId val="497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F6-4392-868A-5FEE5AEAA31E}"/>
            </c:ext>
          </c:extLst>
        </c:ser>
        <c:dLbls>
          <c:showLegendKey val="0"/>
          <c:showVal val="0"/>
          <c:showCatName val="0"/>
          <c:showSerName val="0"/>
          <c:showPercent val="0"/>
          <c:showBubbleSize val="0"/>
        </c:dLbls>
        <c:gapWidth val="150"/>
        <c:axId val="49792128"/>
        <c:axId val="497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F6-4392-868A-5FEE5AEAA31E}"/>
            </c:ext>
          </c:extLst>
        </c:ser>
        <c:dLbls>
          <c:showLegendKey val="0"/>
          <c:showVal val="0"/>
          <c:showCatName val="0"/>
          <c:showSerName val="0"/>
          <c:showPercent val="0"/>
          <c:showBubbleSize val="0"/>
        </c:dLbls>
        <c:marker val="1"/>
        <c:smooth val="0"/>
        <c:axId val="49792128"/>
        <c:axId val="49794048"/>
      </c:lineChart>
      <c:dateAx>
        <c:axId val="49792128"/>
        <c:scaling>
          <c:orientation val="minMax"/>
        </c:scaling>
        <c:delete val="1"/>
        <c:axPos val="b"/>
        <c:numFmt formatCode="ge" sourceLinked="1"/>
        <c:majorTickMark val="none"/>
        <c:minorTickMark val="none"/>
        <c:tickLblPos val="none"/>
        <c:crossAx val="49794048"/>
        <c:crosses val="autoZero"/>
        <c:auto val="1"/>
        <c:lblOffset val="100"/>
        <c:baseTimeUnit val="years"/>
      </c:dateAx>
      <c:valAx>
        <c:axId val="497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3E-4662-A02E-34AAE04BAA5F}"/>
            </c:ext>
          </c:extLst>
        </c:ser>
        <c:dLbls>
          <c:showLegendKey val="0"/>
          <c:showVal val="0"/>
          <c:showCatName val="0"/>
          <c:showSerName val="0"/>
          <c:showPercent val="0"/>
          <c:showBubbleSize val="0"/>
        </c:dLbls>
        <c:gapWidth val="150"/>
        <c:axId val="49821184"/>
        <c:axId val="498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3E-4662-A02E-34AAE04BAA5F}"/>
            </c:ext>
          </c:extLst>
        </c:ser>
        <c:dLbls>
          <c:showLegendKey val="0"/>
          <c:showVal val="0"/>
          <c:showCatName val="0"/>
          <c:showSerName val="0"/>
          <c:showPercent val="0"/>
          <c:showBubbleSize val="0"/>
        </c:dLbls>
        <c:marker val="1"/>
        <c:smooth val="0"/>
        <c:axId val="49821184"/>
        <c:axId val="49823104"/>
      </c:lineChart>
      <c:dateAx>
        <c:axId val="49821184"/>
        <c:scaling>
          <c:orientation val="minMax"/>
        </c:scaling>
        <c:delete val="1"/>
        <c:axPos val="b"/>
        <c:numFmt formatCode="ge" sourceLinked="1"/>
        <c:majorTickMark val="none"/>
        <c:minorTickMark val="none"/>
        <c:tickLblPos val="none"/>
        <c:crossAx val="49823104"/>
        <c:crosses val="autoZero"/>
        <c:auto val="1"/>
        <c:lblOffset val="100"/>
        <c:baseTimeUnit val="years"/>
      </c:dateAx>
      <c:valAx>
        <c:axId val="498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5C-4BF0-9433-A13A2DECBA46}"/>
            </c:ext>
          </c:extLst>
        </c:ser>
        <c:dLbls>
          <c:showLegendKey val="0"/>
          <c:showVal val="0"/>
          <c:showCatName val="0"/>
          <c:showSerName val="0"/>
          <c:showPercent val="0"/>
          <c:showBubbleSize val="0"/>
        </c:dLbls>
        <c:gapWidth val="150"/>
        <c:axId val="49838336"/>
        <c:axId val="498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5C-4BF0-9433-A13A2DECBA46}"/>
            </c:ext>
          </c:extLst>
        </c:ser>
        <c:dLbls>
          <c:showLegendKey val="0"/>
          <c:showVal val="0"/>
          <c:showCatName val="0"/>
          <c:showSerName val="0"/>
          <c:showPercent val="0"/>
          <c:showBubbleSize val="0"/>
        </c:dLbls>
        <c:marker val="1"/>
        <c:smooth val="0"/>
        <c:axId val="49838336"/>
        <c:axId val="49840512"/>
      </c:lineChart>
      <c:dateAx>
        <c:axId val="49838336"/>
        <c:scaling>
          <c:orientation val="minMax"/>
        </c:scaling>
        <c:delete val="1"/>
        <c:axPos val="b"/>
        <c:numFmt formatCode="ge" sourceLinked="1"/>
        <c:majorTickMark val="none"/>
        <c:minorTickMark val="none"/>
        <c:tickLblPos val="none"/>
        <c:crossAx val="49840512"/>
        <c:crosses val="autoZero"/>
        <c:auto val="1"/>
        <c:lblOffset val="100"/>
        <c:baseTimeUnit val="years"/>
      </c:dateAx>
      <c:valAx>
        <c:axId val="498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AB-4057-AEA8-46CE89290E7D}"/>
            </c:ext>
          </c:extLst>
        </c:ser>
        <c:dLbls>
          <c:showLegendKey val="0"/>
          <c:showVal val="0"/>
          <c:showCatName val="0"/>
          <c:showSerName val="0"/>
          <c:showPercent val="0"/>
          <c:showBubbleSize val="0"/>
        </c:dLbls>
        <c:gapWidth val="150"/>
        <c:axId val="49859200"/>
        <c:axId val="4986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xmlns:c16r2="http://schemas.microsoft.com/office/drawing/2015/06/chart">
            <c:ext xmlns:c16="http://schemas.microsoft.com/office/drawing/2014/chart" uri="{C3380CC4-5D6E-409C-BE32-E72D297353CC}">
              <c16:uniqueId val="{00000001-16AB-4057-AEA8-46CE89290E7D}"/>
            </c:ext>
          </c:extLst>
        </c:ser>
        <c:dLbls>
          <c:showLegendKey val="0"/>
          <c:showVal val="0"/>
          <c:showCatName val="0"/>
          <c:showSerName val="0"/>
          <c:showPercent val="0"/>
          <c:showBubbleSize val="0"/>
        </c:dLbls>
        <c:marker val="1"/>
        <c:smooth val="0"/>
        <c:axId val="49859200"/>
        <c:axId val="49861376"/>
      </c:lineChart>
      <c:dateAx>
        <c:axId val="49859200"/>
        <c:scaling>
          <c:orientation val="minMax"/>
        </c:scaling>
        <c:delete val="1"/>
        <c:axPos val="b"/>
        <c:numFmt formatCode="ge" sourceLinked="1"/>
        <c:majorTickMark val="none"/>
        <c:minorTickMark val="none"/>
        <c:tickLblPos val="none"/>
        <c:crossAx val="49861376"/>
        <c:crosses val="autoZero"/>
        <c:auto val="1"/>
        <c:lblOffset val="100"/>
        <c:baseTimeUnit val="years"/>
      </c:dateAx>
      <c:valAx>
        <c:axId val="498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28.7</c:v>
                </c:pt>
                <c:pt idx="1">
                  <c:v>38.03</c:v>
                </c:pt>
                <c:pt idx="2">
                  <c:v>80.510000000000005</c:v>
                </c:pt>
                <c:pt idx="3">
                  <c:v>59.18</c:v>
                </c:pt>
                <c:pt idx="4">
                  <c:v>73.13</c:v>
                </c:pt>
              </c:numCache>
            </c:numRef>
          </c:val>
          <c:extLst xmlns:c16r2="http://schemas.microsoft.com/office/drawing/2015/06/chart">
            <c:ext xmlns:c16="http://schemas.microsoft.com/office/drawing/2014/chart" uri="{C3380CC4-5D6E-409C-BE32-E72D297353CC}">
              <c16:uniqueId val="{00000000-8264-40D1-A763-B4481EBD71FF}"/>
            </c:ext>
          </c:extLst>
        </c:ser>
        <c:dLbls>
          <c:showLegendKey val="0"/>
          <c:showVal val="0"/>
          <c:showCatName val="0"/>
          <c:showSerName val="0"/>
          <c:showPercent val="0"/>
          <c:showBubbleSize val="0"/>
        </c:dLbls>
        <c:gapWidth val="150"/>
        <c:axId val="49871872"/>
        <c:axId val="517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xmlns:c16r2="http://schemas.microsoft.com/office/drawing/2015/06/chart">
            <c:ext xmlns:c16="http://schemas.microsoft.com/office/drawing/2014/chart" uri="{C3380CC4-5D6E-409C-BE32-E72D297353CC}">
              <c16:uniqueId val="{00000001-8264-40D1-A763-B4481EBD71FF}"/>
            </c:ext>
          </c:extLst>
        </c:ser>
        <c:dLbls>
          <c:showLegendKey val="0"/>
          <c:showVal val="0"/>
          <c:showCatName val="0"/>
          <c:showSerName val="0"/>
          <c:showPercent val="0"/>
          <c:showBubbleSize val="0"/>
        </c:dLbls>
        <c:marker val="1"/>
        <c:smooth val="0"/>
        <c:axId val="49871872"/>
        <c:axId val="51713152"/>
      </c:lineChart>
      <c:dateAx>
        <c:axId val="49871872"/>
        <c:scaling>
          <c:orientation val="minMax"/>
        </c:scaling>
        <c:delete val="1"/>
        <c:axPos val="b"/>
        <c:numFmt formatCode="ge" sourceLinked="1"/>
        <c:majorTickMark val="none"/>
        <c:minorTickMark val="none"/>
        <c:tickLblPos val="none"/>
        <c:crossAx val="51713152"/>
        <c:crosses val="autoZero"/>
        <c:auto val="1"/>
        <c:lblOffset val="100"/>
        <c:baseTimeUnit val="years"/>
      </c:dateAx>
      <c:valAx>
        <c:axId val="517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662.44</c:v>
                </c:pt>
                <c:pt idx="1">
                  <c:v>498.32</c:v>
                </c:pt>
                <c:pt idx="2">
                  <c:v>236.4</c:v>
                </c:pt>
                <c:pt idx="3">
                  <c:v>317.88</c:v>
                </c:pt>
                <c:pt idx="4">
                  <c:v>257.63</c:v>
                </c:pt>
              </c:numCache>
            </c:numRef>
          </c:val>
          <c:extLst xmlns:c16r2="http://schemas.microsoft.com/office/drawing/2015/06/chart">
            <c:ext xmlns:c16="http://schemas.microsoft.com/office/drawing/2014/chart" uri="{C3380CC4-5D6E-409C-BE32-E72D297353CC}">
              <c16:uniqueId val="{00000000-B7EC-40F9-A6F7-1243F4F0184A}"/>
            </c:ext>
          </c:extLst>
        </c:ser>
        <c:dLbls>
          <c:showLegendKey val="0"/>
          <c:showVal val="0"/>
          <c:showCatName val="0"/>
          <c:showSerName val="0"/>
          <c:showPercent val="0"/>
          <c:showBubbleSize val="0"/>
        </c:dLbls>
        <c:gapWidth val="150"/>
        <c:axId val="51731840"/>
        <c:axId val="5174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xmlns:c16r2="http://schemas.microsoft.com/office/drawing/2015/06/chart">
            <c:ext xmlns:c16="http://schemas.microsoft.com/office/drawing/2014/chart" uri="{C3380CC4-5D6E-409C-BE32-E72D297353CC}">
              <c16:uniqueId val="{00000001-B7EC-40F9-A6F7-1243F4F0184A}"/>
            </c:ext>
          </c:extLst>
        </c:ser>
        <c:dLbls>
          <c:showLegendKey val="0"/>
          <c:showVal val="0"/>
          <c:showCatName val="0"/>
          <c:showSerName val="0"/>
          <c:showPercent val="0"/>
          <c:showBubbleSize val="0"/>
        </c:dLbls>
        <c:marker val="1"/>
        <c:smooth val="0"/>
        <c:axId val="51731840"/>
        <c:axId val="51742208"/>
      </c:lineChart>
      <c:dateAx>
        <c:axId val="51731840"/>
        <c:scaling>
          <c:orientation val="minMax"/>
        </c:scaling>
        <c:delete val="1"/>
        <c:axPos val="b"/>
        <c:numFmt formatCode="ge" sourceLinked="1"/>
        <c:majorTickMark val="none"/>
        <c:minorTickMark val="none"/>
        <c:tickLblPos val="none"/>
        <c:crossAx val="51742208"/>
        <c:crosses val="autoZero"/>
        <c:auto val="1"/>
        <c:lblOffset val="100"/>
        <c:baseTimeUnit val="years"/>
      </c:dateAx>
      <c:valAx>
        <c:axId val="517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44" zoomScale="85" zoomScaleNormal="85" workbookViewId="0">
      <selection activeCell="BL83" sqref="BL83"/>
    </sheetView>
  </sheetViews>
  <sheetFormatPr defaultColWidth="2.5546875" defaultRowHeight="13.2" x14ac:dyDescent="0.2"/>
  <cols>
    <col min="1" max="1" width="2.5546875" customWidth="1"/>
    <col min="2" max="62" width="3.664062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岩手県　陸前高田市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tr">
        <f>データ!$M$6</f>
        <v>非設置</v>
      </c>
      <c r="AE8" s="49"/>
      <c r="AF8" s="49"/>
      <c r="AG8" s="49"/>
      <c r="AH8" s="49"/>
      <c r="AI8" s="49"/>
      <c r="AJ8" s="49"/>
      <c r="AK8" s="3"/>
      <c r="AL8" s="50">
        <f>データ!S6</f>
        <v>19201</v>
      </c>
      <c r="AM8" s="50"/>
      <c r="AN8" s="50"/>
      <c r="AO8" s="50"/>
      <c r="AP8" s="50"/>
      <c r="AQ8" s="50"/>
      <c r="AR8" s="50"/>
      <c r="AS8" s="50"/>
      <c r="AT8" s="45">
        <f>データ!T6</f>
        <v>231.94</v>
      </c>
      <c r="AU8" s="45"/>
      <c r="AV8" s="45"/>
      <c r="AW8" s="45"/>
      <c r="AX8" s="45"/>
      <c r="AY8" s="45"/>
      <c r="AZ8" s="45"/>
      <c r="BA8" s="45"/>
      <c r="BB8" s="45">
        <f>データ!U6</f>
        <v>82.78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5.67</v>
      </c>
      <c r="Q10" s="45"/>
      <c r="R10" s="45"/>
      <c r="S10" s="45"/>
      <c r="T10" s="45"/>
      <c r="U10" s="45"/>
      <c r="V10" s="45"/>
      <c r="W10" s="45">
        <f>データ!Q6</f>
        <v>95.5</v>
      </c>
      <c r="X10" s="45"/>
      <c r="Y10" s="45"/>
      <c r="Z10" s="45"/>
      <c r="AA10" s="45"/>
      <c r="AB10" s="45"/>
      <c r="AC10" s="45"/>
      <c r="AD10" s="50">
        <f>データ!R6</f>
        <v>3348</v>
      </c>
      <c r="AE10" s="50"/>
      <c r="AF10" s="50"/>
      <c r="AG10" s="50"/>
      <c r="AH10" s="50"/>
      <c r="AI10" s="50"/>
      <c r="AJ10" s="50"/>
      <c r="AK10" s="2"/>
      <c r="AL10" s="50">
        <f>データ!V6</f>
        <v>1081</v>
      </c>
      <c r="AM10" s="50"/>
      <c r="AN10" s="50"/>
      <c r="AO10" s="50"/>
      <c r="AP10" s="50"/>
      <c r="AQ10" s="50"/>
      <c r="AR10" s="50"/>
      <c r="AS10" s="50"/>
      <c r="AT10" s="45">
        <f>データ!W6</f>
        <v>0.88</v>
      </c>
      <c r="AU10" s="45"/>
      <c r="AV10" s="45"/>
      <c r="AW10" s="45"/>
      <c r="AX10" s="45"/>
      <c r="AY10" s="45"/>
      <c r="AZ10" s="45"/>
      <c r="BA10" s="45"/>
      <c r="BB10" s="45">
        <f>データ!X6</f>
        <v>1228.4100000000001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44</v>
      </c>
      <c r="N86" s="26" t="s">
        <v>43</v>
      </c>
      <c r="O86" s="26" t="str">
        <f>データ!EO6</f>
        <v>【0.04】</v>
      </c>
    </row>
  </sheetData>
  <sheetProtection algorithmName="SHA-512" hashValue="NUZF75Jkle9TPSSFVUAsfg7CWvWeF6qpWnvXon6NSKrlq4vl8xaDJep0Szhk3oO6soxM/sFS/ehDyT4mwThJzg==" saltValue="Bdjgzl68gp33UdMVgwDp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32107</v>
      </c>
      <c r="D6" s="33">
        <f t="shared" si="3"/>
        <v>47</v>
      </c>
      <c r="E6" s="33">
        <f t="shared" si="3"/>
        <v>17</v>
      </c>
      <c r="F6" s="33">
        <f t="shared" si="3"/>
        <v>6</v>
      </c>
      <c r="G6" s="33">
        <f t="shared" si="3"/>
        <v>0</v>
      </c>
      <c r="H6" s="33" t="str">
        <f t="shared" si="3"/>
        <v>岩手県　陸前高田市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5.67</v>
      </c>
      <c r="Q6" s="34">
        <f t="shared" si="3"/>
        <v>95.5</v>
      </c>
      <c r="R6" s="34">
        <f t="shared" si="3"/>
        <v>3348</v>
      </c>
      <c r="S6" s="34">
        <f t="shared" si="3"/>
        <v>19201</v>
      </c>
      <c r="T6" s="34">
        <f t="shared" si="3"/>
        <v>231.94</v>
      </c>
      <c r="U6" s="34">
        <f t="shared" si="3"/>
        <v>82.78</v>
      </c>
      <c r="V6" s="34">
        <f t="shared" si="3"/>
        <v>1081</v>
      </c>
      <c r="W6" s="34">
        <f t="shared" si="3"/>
        <v>0.88</v>
      </c>
      <c r="X6" s="34">
        <f t="shared" si="3"/>
        <v>1228.4100000000001</v>
      </c>
      <c r="Y6" s="35">
        <f>IF(Y7="",NA(),Y7)</f>
        <v>55.63</v>
      </c>
      <c r="Z6" s="35">
        <f t="shared" ref="Z6:AH6" si="4">IF(Z7="",NA(),Z7)</f>
        <v>48.95</v>
      </c>
      <c r="AA6" s="35">
        <f t="shared" si="4"/>
        <v>96.36</v>
      </c>
      <c r="AB6" s="35">
        <f t="shared" si="4"/>
        <v>96.58</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1451.54</v>
      </c>
      <c r="BM6" s="35">
        <f t="shared" si="7"/>
        <v>1700.42</v>
      </c>
      <c r="BN6" s="35">
        <f t="shared" si="7"/>
        <v>1491.92</v>
      </c>
      <c r="BO6" s="35">
        <f t="shared" si="7"/>
        <v>1756.26</v>
      </c>
      <c r="BP6" s="34" t="str">
        <f>IF(BP7="","",IF(BP7="-","【-】","【"&amp;SUBSTITUTE(TEXT(BP7,"#,##0.00"),"-","△")&amp;"】"))</f>
        <v>【973.20】</v>
      </c>
      <c r="BQ6" s="35">
        <f>IF(BQ7="",NA(),BQ7)</f>
        <v>28.7</v>
      </c>
      <c r="BR6" s="35">
        <f t="shared" ref="BR6:BZ6" si="8">IF(BR7="",NA(),BR7)</f>
        <v>38.03</v>
      </c>
      <c r="BS6" s="35">
        <f t="shared" si="8"/>
        <v>80.510000000000005</v>
      </c>
      <c r="BT6" s="35">
        <f t="shared" si="8"/>
        <v>59.18</v>
      </c>
      <c r="BU6" s="35">
        <f t="shared" si="8"/>
        <v>73.13</v>
      </c>
      <c r="BV6" s="35">
        <f t="shared" si="8"/>
        <v>33.86</v>
      </c>
      <c r="BW6" s="35">
        <f t="shared" si="8"/>
        <v>33.58</v>
      </c>
      <c r="BX6" s="35">
        <f t="shared" si="8"/>
        <v>34.51</v>
      </c>
      <c r="BY6" s="35">
        <f t="shared" si="8"/>
        <v>46.77</v>
      </c>
      <c r="BZ6" s="35">
        <f t="shared" si="8"/>
        <v>45.78</v>
      </c>
      <c r="CA6" s="34" t="str">
        <f>IF(CA7="","",IF(CA7="-","【-】","【"&amp;SUBSTITUTE(TEXT(CA7,"#,##0.00"),"-","△")&amp;"】"))</f>
        <v>【45.14】</v>
      </c>
      <c r="CB6" s="35">
        <f>IF(CB7="",NA(),CB7)</f>
        <v>662.44</v>
      </c>
      <c r="CC6" s="35">
        <f t="shared" ref="CC6:CK6" si="9">IF(CC7="",NA(),CC7)</f>
        <v>498.32</v>
      </c>
      <c r="CD6" s="35">
        <f t="shared" si="9"/>
        <v>236.4</v>
      </c>
      <c r="CE6" s="35">
        <f t="shared" si="9"/>
        <v>317.88</v>
      </c>
      <c r="CF6" s="35">
        <f t="shared" si="9"/>
        <v>257.63</v>
      </c>
      <c r="CG6" s="35">
        <f t="shared" si="9"/>
        <v>510.15</v>
      </c>
      <c r="CH6" s="35">
        <f t="shared" si="9"/>
        <v>514.39</v>
      </c>
      <c r="CI6" s="35">
        <f t="shared" si="9"/>
        <v>476.11</v>
      </c>
      <c r="CJ6" s="35">
        <f t="shared" si="9"/>
        <v>348.75</v>
      </c>
      <c r="CK6" s="35">
        <f t="shared" si="9"/>
        <v>367.7</v>
      </c>
      <c r="CL6" s="34" t="str">
        <f>IF(CL7="","",IF(CL7="-","【-】","【"&amp;SUBSTITUTE(TEXT(CL7,"#,##0.00"),"-","△")&amp;"】"))</f>
        <v>【377.19】</v>
      </c>
      <c r="CM6" s="35">
        <f>IF(CM7="",NA(),CM7)</f>
        <v>15.63</v>
      </c>
      <c r="CN6" s="35">
        <f t="shared" ref="CN6:CV6" si="10">IF(CN7="",NA(),CN7)</f>
        <v>13.21</v>
      </c>
      <c r="CO6" s="35">
        <f t="shared" si="10"/>
        <v>13.21</v>
      </c>
      <c r="CP6" s="35">
        <f t="shared" si="10"/>
        <v>20.079999999999998</v>
      </c>
      <c r="CQ6" s="35">
        <f t="shared" si="10"/>
        <v>17.25</v>
      </c>
      <c r="CR6" s="35">
        <f t="shared" si="10"/>
        <v>29.86</v>
      </c>
      <c r="CS6" s="35">
        <f t="shared" si="10"/>
        <v>29.28</v>
      </c>
      <c r="CT6" s="35">
        <f t="shared" si="10"/>
        <v>29.4</v>
      </c>
      <c r="CU6" s="35">
        <f t="shared" si="10"/>
        <v>29.8</v>
      </c>
      <c r="CV6" s="35">
        <f t="shared" si="10"/>
        <v>29.43</v>
      </c>
      <c r="CW6" s="34" t="str">
        <f>IF(CW7="","",IF(CW7="-","【-】","【"&amp;SUBSTITUTE(TEXT(CW7,"#,##0.00"),"-","△")&amp;"】"))</f>
        <v>【33.69】</v>
      </c>
      <c r="CX6" s="35">
        <f>IF(CX7="",NA(),CX7)</f>
        <v>49.91</v>
      </c>
      <c r="CY6" s="35">
        <f t="shared" ref="CY6:DG6" si="11">IF(CY7="",NA(),CY7)</f>
        <v>55.24</v>
      </c>
      <c r="CZ6" s="35">
        <f t="shared" si="11"/>
        <v>56.31</v>
      </c>
      <c r="DA6" s="35">
        <f t="shared" si="11"/>
        <v>61.8</v>
      </c>
      <c r="DB6" s="35">
        <f t="shared" si="11"/>
        <v>65.03</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2.5</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2">
      <c r="A7" s="28"/>
      <c r="B7" s="37">
        <v>2018</v>
      </c>
      <c r="C7" s="37">
        <v>32107</v>
      </c>
      <c r="D7" s="37">
        <v>47</v>
      </c>
      <c r="E7" s="37">
        <v>17</v>
      </c>
      <c r="F7" s="37">
        <v>6</v>
      </c>
      <c r="G7" s="37">
        <v>0</v>
      </c>
      <c r="H7" s="37" t="s">
        <v>98</v>
      </c>
      <c r="I7" s="37" t="s">
        <v>99</v>
      </c>
      <c r="J7" s="37" t="s">
        <v>100</v>
      </c>
      <c r="K7" s="37" t="s">
        <v>101</v>
      </c>
      <c r="L7" s="37" t="s">
        <v>102</v>
      </c>
      <c r="M7" s="37" t="s">
        <v>103</v>
      </c>
      <c r="N7" s="38" t="s">
        <v>104</v>
      </c>
      <c r="O7" s="38" t="s">
        <v>105</v>
      </c>
      <c r="P7" s="38">
        <v>5.67</v>
      </c>
      <c r="Q7" s="38">
        <v>95.5</v>
      </c>
      <c r="R7" s="38">
        <v>3348</v>
      </c>
      <c r="S7" s="38">
        <v>19201</v>
      </c>
      <c r="T7" s="38">
        <v>231.94</v>
      </c>
      <c r="U7" s="38">
        <v>82.78</v>
      </c>
      <c r="V7" s="38">
        <v>1081</v>
      </c>
      <c r="W7" s="38">
        <v>0.88</v>
      </c>
      <c r="X7" s="38">
        <v>1228.4100000000001</v>
      </c>
      <c r="Y7" s="38">
        <v>55.63</v>
      </c>
      <c r="Z7" s="38">
        <v>48.95</v>
      </c>
      <c r="AA7" s="38">
        <v>96.36</v>
      </c>
      <c r="AB7" s="38">
        <v>96.58</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1451.54</v>
      </c>
      <c r="BM7" s="38">
        <v>1700.42</v>
      </c>
      <c r="BN7" s="38">
        <v>1491.92</v>
      </c>
      <c r="BO7" s="38">
        <v>1756.26</v>
      </c>
      <c r="BP7" s="38">
        <v>973.2</v>
      </c>
      <c r="BQ7" s="38">
        <v>28.7</v>
      </c>
      <c r="BR7" s="38">
        <v>38.03</v>
      </c>
      <c r="BS7" s="38">
        <v>80.510000000000005</v>
      </c>
      <c r="BT7" s="38">
        <v>59.18</v>
      </c>
      <c r="BU7" s="38">
        <v>73.13</v>
      </c>
      <c r="BV7" s="38">
        <v>33.86</v>
      </c>
      <c r="BW7" s="38">
        <v>33.58</v>
      </c>
      <c r="BX7" s="38">
        <v>34.51</v>
      </c>
      <c r="BY7" s="38">
        <v>46.77</v>
      </c>
      <c r="BZ7" s="38">
        <v>45.78</v>
      </c>
      <c r="CA7" s="38">
        <v>45.14</v>
      </c>
      <c r="CB7" s="38">
        <v>662.44</v>
      </c>
      <c r="CC7" s="38">
        <v>498.32</v>
      </c>
      <c r="CD7" s="38">
        <v>236.4</v>
      </c>
      <c r="CE7" s="38">
        <v>317.88</v>
      </c>
      <c r="CF7" s="38">
        <v>257.63</v>
      </c>
      <c r="CG7" s="38">
        <v>510.15</v>
      </c>
      <c r="CH7" s="38">
        <v>514.39</v>
      </c>
      <c r="CI7" s="38">
        <v>476.11</v>
      </c>
      <c r="CJ7" s="38">
        <v>348.75</v>
      </c>
      <c r="CK7" s="38">
        <v>367.7</v>
      </c>
      <c r="CL7" s="38">
        <v>377.19</v>
      </c>
      <c r="CM7" s="38">
        <v>15.63</v>
      </c>
      <c r="CN7" s="38">
        <v>13.21</v>
      </c>
      <c r="CO7" s="38">
        <v>13.21</v>
      </c>
      <c r="CP7" s="38">
        <v>20.079999999999998</v>
      </c>
      <c r="CQ7" s="38">
        <v>17.25</v>
      </c>
      <c r="CR7" s="38">
        <v>29.86</v>
      </c>
      <c r="CS7" s="38">
        <v>29.28</v>
      </c>
      <c r="CT7" s="38">
        <v>29.4</v>
      </c>
      <c r="CU7" s="38">
        <v>29.8</v>
      </c>
      <c r="CV7" s="38">
        <v>29.43</v>
      </c>
      <c r="CW7" s="38">
        <v>33.69</v>
      </c>
      <c r="CX7" s="38">
        <v>49.91</v>
      </c>
      <c r="CY7" s="38">
        <v>55.24</v>
      </c>
      <c r="CZ7" s="38">
        <v>56.31</v>
      </c>
      <c r="DA7" s="38">
        <v>61.8</v>
      </c>
      <c r="DB7" s="38">
        <v>65.03</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2.5</v>
      </c>
      <c r="EJ7" s="38">
        <v>0.31</v>
      </c>
      <c r="EK7" s="38">
        <v>0.1</v>
      </c>
      <c r="EL7" s="38">
        <v>0</v>
      </c>
      <c r="EM7" s="38">
        <v>0</v>
      </c>
      <c r="EN7" s="38">
        <v>0.26</v>
      </c>
      <c r="EO7" s="38">
        <v>0.04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市町村課</cp:lastModifiedBy>
  <cp:lastPrinted>2020-01-17T05:02:28Z</cp:lastPrinted>
  <dcterms:created xsi:type="dcterms:W3CDTF">2019-12-05T05:24:45Z</dcterms:created>
  <dcterms:modified xsi:type="dcterms:W3CDTF">2020-02-10T05:42:30Z</dcterms:modified>
</cp:coreProperties>
</file>