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gtAMZN7HqWPTPbOi3src81o3RaA4uG+F0JByL1jXGWxOTzoh+HLykKzrGolI3mBLpw6xiXWmG1aq5L1+maD7g==" workbookSaltValue="lwMhsHDkI2cH2S0bEiw8LQ==" workbookSpinCount="100000" lockStructure="1"/>
  <bookViews>
    <workbookView xWindow="-15" yWindow="-15" windowWidth="36195" windowHeight="529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<sst xmlns="http://schemas.openxmlformats.org/spreadsheetml/2006/main" count="228" uniqueCount="115">
  <si>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</si>
  <si>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</si>
  <si>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</si>
  <si>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</si>
  <si>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</si>
  <si>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</si>
  <si>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</si>
  <si>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</si>
  <si>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</si>
  <si>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</si>
  <si>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</si>
  <si>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</si>
  <si>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</si>
  <si>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</si>
  <si>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</si>
  <si>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</si>
  <si>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</si>
  <si>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</si>
  <si>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</si>
  <si>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</si>
  <si>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</si>
  <si>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</si>
  <si>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</si>
  <si>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</si>
  <si>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</si>
  <si>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</si>
  <si>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</si>
  <si>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</si>
  <si>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</si>
  <si>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</si>
  <si>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</si>
  <si>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</si>
  <si>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</si>
  <si>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</si>
  <si>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</si>
  <si>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</si>
  <si>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</si>
  <si>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</si>
  <si>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</si>
  <si>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</si>
  <si>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</si>
  <si>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</si>
  <si>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</si>
  <si>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</si>
  <si>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</si>
  <si>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</si>
  <si>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</si>
  <si>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</si>
  <si>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</si>
  <si>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</si>
  <si>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</si>
  <si>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</si>
  <si>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</si>
  <si>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</si>
  <si>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</si>
  <si>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</si>
  <si>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</si>
  <si>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</si>
  <si>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</si>
  <si>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</si>
  <si>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</si>
  <si>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</si>
  <si>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</si>
  <si>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</si>
  <si>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</si>
  <si>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</si>
  <si>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</si>
  <si>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</si>
  <si>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</si>
  <si>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</si>
  <si>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</si>
  <si>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</si>
  <si>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</si>
  <si>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</si>
  <si>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</si>
  <si>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</si>
  <si>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</si>
  <si>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</si>
  <si>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</si>
  <si>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</si>
  <si>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</si>
  <si>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</si>
  <si>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</si>
  <si>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</si>
  <si>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</si>
  <si>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</si>
  <si>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</si>
  <si>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</si>
  <si>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</si>
  <si>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</si>
  <si>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</si>
  <si>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</si>
  <si>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</si>
  <si>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</si>
  <si>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</si>
  <si>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</si>
  <si>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</si>
  <si>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</si>
  <si>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</si>
  <si>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陸前高田市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</si>
  <si>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</si>
  <si>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</si>
  <si>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</si>
  <si>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</si>
  <si>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</si>
  <si>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</si>
  <si>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</si>
  <si>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</si>
  <si>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</si>
  <si>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</si>
  <si>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</si>
  <si>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</si>
  <si>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以上のことから、公共水域の水質保全の観点等も含め、今後も継続して安定したサービスを提供し、健全経営を続けていくためには、既存住宅への接続促進等、水洗化率向上の取り組みを行っていくとともに、公共下水道との施設統合も視野に入れ維持管理費等の削減を検討していく必要がある</t>
    <rPh sb="1" eb="3">
      <t>イジョウ</t>
    </rPh>
    <rPh sb="9" eb="11">
      <t>コウキョウ</t>
    </rPh>
    <rPh sb="11" eb="13">
      <t>スイイキ</t>
    </rPh>
    <rPh sb="14" eb="16">
      <t>スイシツ</t>
    </rPh>
    <rPh sb="16" eb="18">
      <t>ホゼン</t>
    </rPh>
    <rPh sb="19" eb="21">
      <t>カンテン</t>
    </rPh>
    <rPh sb="21" eb="22">
      <t>トウ</t>
    </rPh>
    <rPh sb="23" eb="24">
      <t>フク</t>
    </rPh>
    <rPh sb="26" eb="28">
      <t>コンゴ</t>
    </rPh>
    <rPh sb="29" eb="31">
      <t>ケイゾク</t>
    </rPh>
    <rPh sb="33" eb="35">
      <t>アンテイ</t>
    </rPh>
    <rPh sb="42" eb="44">
      <t>テイキョウ</t>
    </rPh>
    <rPh sb="46" eb="48">
      <t>ケンゼン</t>
    </rPh>
    <rPh sb="48" eb="50">
      <t>ケイエイ</t>
    </rPh>
    <rPh sb="51" eb="52">
      <t>ツヅ</t>
    </rPh>
    <rPh sb="61" eb="63">
      <t>キゾン</t>
    </rPh>
    <rPh sb="63" eb="65">
      <t>ジュウタク</t>
    </rPh>
    <rPh sb="67" eb="69">
      <t>セツゾク</t>
    </rPh>
    <rPh sb="69" eb="71">
      <t>ソクシン</t>
    </rPh>
    <rPh sb="71" eb="72">
      <t>トウ</t>
    </rPh>
    <rPh sb="73" eb="76">
      <t>スイセンカ</t>
    </rPh>
    <rPh sb="76" eb="77">
      <t>リツ</t>
    </rPh>
    <rPh sb="77" eb="79">
      <t>コウジョウ</t>
    </rPh>
    <rPh sb="80" eb="81">
      <t>ト</t>
    </rPh>
    <rPh sb="82" eb="83">
      <t>ク</t>
    </rPh>
    <rPh sb="85" eb="86">
      <t>オコナ</t>
    </rPh>
    <rPh sb="95" eb="97">
      <t>コウキョウ</t>
    </rPh>
    <rPh sb="97" eb="100">
      <t>ゲスイドウ</t>
    </rPh>
    <rPh sb="102" eb="104">
      <t>シセツ</t>
    </rPh>
    <rPh sb="104" eb="106">
      <t>トウゴウ</t>
    </rPh>
    <rPh sb="107" eb="109">
      <t>シヤ</t>
    </rPh>
    <rPh sb="110" eb="111">
      <t>イ</t>
    </rPh>
    <rPh sb="128" eb="130">
      <t>ヒツヨウ</t>
    </rPh>
    <phoneticPr fontId="4"/>
  </si>
  <si>
    <t>　被災した処理場及び管渠については、災害復旧事業による復旧から間もないが、被災していない管渠に係る老朽化の更新等については今後の課題である。</t>
    <rPh sb="1" eb="3">
      <t>ヒサイ</t>
    </rPh>
    <rPh sb="5" eb="8">
      <t>ショリジョウ</t>
    </rPh>
    <rPh sb="8" eb="9">
      <t>オヨ</t>
    </rPh>
    <rPh sb="10" eb="12">
      <t>カンキョ</t>
    </rPh>
    <rPh sb="18" eb="20">
      <t>サイガイ</t>
    </rPh>
    <rPh sb="20" eb="22">
      <t>フッキュウ</t>
    </rPh>
    <rPh sb="22" eb="24">
      <t>ジギョウ</t>
    </rPh>
    <rPh sb="27" eb="29">
      <t>フッキュウ</t>
    </rPh>
    <rPh sb="31" eb="32">
      <t>マ</t>
    </rPh>
    <rPh sb="37" eb="39">
      <t>ヒサイ</t>
    </rPh>
    <rPh sb="44" eb="46">
      <t>カンキョ</t>
    </rPh>
    <rPh sb="47" eb="48">
      <t>カカ</t>
    </rPh>
    <rPh sb="49" eb="51">
      <t>ロウキュウ</t>
    </rPh>
    <rPh sb="51" eb="52">
      <t>カ</t>
    </rPh>
    <rPh sb="53" eb="55">
      <t>コウシン</t>
    </rPh>
    <rPh sb="55" eb="56">
      <t>トウ</t>
    </rPh>
    <rPh sb="61" eb="63">
      <t>コンゴ</t>
    </rPh>
    <rPh sb="64" eb="66">
      <t>カダイ</t>
    </rPh>
    <phoneticPr fontId="4"/>
  </si>
  <si>
    <t>　当市の農業集落排水処理施設（下矢作浄化センター）は、東日本大震災の津波で被災し、建物をはじめ、施設のポンプや電力制御盤などの電気設備の全般が甚大は被害を受けたため、災害復旧事業として再建し、平成25年度より汚水の受け入れを再開した。なお、復旧までの間は、処理施設内に仮設の処理施設を設置し、排水処理区域内の汚水処理を実施していた。
　①収益的収支比率については平成29年度に繰り出し基準の考え方を見直したことにより比率の改善がみられているものの、未だ使用料収入のみでは賄えず、他会計からの繰入金に頼らざるを得ない状況が続いている。
　⑥汚水処理原価について、汚水処理に係るコストは、類似団体平均値を下回っており、比較的効率的な汚水処理を実施できている。
　⑤経費回収率と⑧水洗化率は年々増加傾向にあり経営状況は改善しているものの、処理施設等の維持管理費を使用料収入のみで賄えない状況は続いている。</t>
    <rPh sb="1" eb="3">
      <t>トウシ</t>
    </rPh>
    <rPh sb="4" eb="6">
      <t>ノウギョウ</t>
    </rPh>
    <rPh sb="6" eb="8">
      <t>シュウラク</t>
    </rPh>
    <rPh sb="8" eb="10">
      <t>ハイスイ</t>
    </rPh>
    <rPh sb="10" eb="12">
      <t>ショリ</t>
    </rPh>
    <rPh sb="12" eb="14">
      <t>シセツ</t>
    </rPh>
    <rPh sb="15" eb="18">
      <t>シモヤハギ</t>
    </rPh>
    <rPh sb="18" eb="20">
      <t>ジョウカ</t>
    </rPh>
    <rPh sb="27" eb="28">
      <t>ヒガシ</t>
    </rPh>
    <rPh sb="28" eb="30">
      <t>ニホン</t>
    </rPh>
    <rPh sb="30" eb="33">
      <t>ダイシンサイ</t>
    </rPh>
    <rPh sb="34" eb="36">
      <t>ツナミ</t>
    </rPh>
    <rPh sb="37" eb="39">
      <t>ヒサイ</t>
    </rPh>
    <rPh sb="41" eb="43">
      <t>タテモノ</t>
    </rPh>
    <rPh sb="48" eb="50">
      <t>シセツ</t>
    </rPh>
    <rPh sb="55" eb="57">
      <t>デンリョク</t>
    </rPh>
    <rPh sb="57" eb="60">
      <t>セイギョバン</t>
    </rPh>
    <rPh sb="63" eb="65">
      <t>デンキ</t>
    </rPh>
    <rPh sb="65" eb="67">
      <t>セツビ</t>
    </rPh>
    <rPh sb="68" eb="70">
      <t>ゼンパン</t>
    </rPh>
    <rPh sb="71" eb="73">
      <t>ジンダイ</t>
    </rPh>
    <rPh sb="74" eb="76">
      <t>ヒガイ</t>
    </rPh>
    <rPh sb="77" eb="78">
      <t>ウ</t>
    </rPh>
    <rPh sb="83" eb="85">
      <t>サイガイ</t>
    </rPh>
    <rPh sb="85" eb="87">
      <t>フッキュウ</t>
    </rPh>
    <rPh sb="87" eb="89">
      <t>ジギョウ</t>
    </rPh>
    <rPh sb="92" eb="94">
      <t>サイケン</t>
    </rPh>
    <rPh sb="96" eb="98">
      <t>ヘイセイ</t>
    </rPh>
    <rPh sb="100" eb="102">
      <t>ネンド</t>
    </rPh>
    <rPh sb="104" eb="106">
      <t>オスイ</t>
    </rPh>
    <rPh sb="107" eb="108">
      <t>ウ</t>
    </rPh>
    <rPh sb="109" eb="110">
      <t>イ</t>
    </rPh>
    <rPh sb="112" eb="114">
      <t>サイカイ</t>
    </rPh>
    <rPh sb="170" eb="173">
      <t>シュウエキテキ</t>
    </rPh>
    <rPh sb="173" eb="175">
      <t>シュウシ</t>
    </rPh>
    <rPh sb="175" eb="177">
      <t>ヒリツ</t>
    </rPh>
    <rPh sb="182" eb="184">
      <t>ヘイセイ</t>
    </rPh>
    <rPh sb="186" eb="188">
      <t>ネンド</t>
    </rPh>
    <rPh sb="189" eb="190">
      <t>ク</t>
    </rPh>
    <rPh sb="191" eb="192">
      <t>ダ</t>
    </rPh>
    <rPh sb="193" eb="195">
      <t>キジュン</t>
    </rPh>
    <rPh sb="196" eb="197">
      <t>カンガ</t>
    </rPh>
    <rPh sb="198" eb="199">
      <t>カタ</t>
    </rPh>
    <rPh sb="200" eb="202">
      <t>ミナオ</t>
    </rPh>
    <rPh sb="209" eb="211">
      <t>ヒリツ</t>
    </rPh>
    <rPh sb="212" eb="214">
      <t>カイゼン</t>
    </rPh>
    <rPh sb="225" eb="226">
      <t>イマ</t>
    </rPh>
    <rPh sb="227" eb="230">
      <t>シヨウリョウ</t>
    </rPh>
    <rPh sb="230" eb="232">
      <t>シュウニュウ</t>
    </rPh>
    <rPh sb="236" eb="237">
      <t>マカナ</t>
    </rPh>
    <rPh sb="240" eb="241">
      <t>タ</t>
    </rPh>
    <rPh sb="241" eb="243">
      <t>カイケイ</t>
    </rPh>
    <rPh sb="246" eb="248">
      <t>クリイレ</t>
    </rPh>
    <rPh sb="248" eb="249">
      <t>キン</t>
    </rPh>
    <rPh sb="250" eb="251">
      <t>タヨ</t>
    </rPh>
    <rPh sb="255" eb="256">
      <t>エ</t>
    </rPh>
    <rPh sb="258" eb="260">
      <t>ジョウキョウ</t>
    </rPh>
    <rPh sb="261" eb="262">
      <t>ツヅ</t>
    </rPh>
    <rPh sb="271" eb="273">
      <t>オスイ</t>
    </rPh>
    <rPh sb="273" eb="275">
      <t>ショリ</t>
    </rPh>
    <rPh sb="275" eb="277">
      <t>ゲンカ</t>
    </rPh>
    <rPh sb="282" eb="284">
      <t>オスイ</t>
    </rPh>
    <rPh sb="284" eb="286">
      <t>ショリ</t>
    </rPh>
    <rPh sb="287" eb="288">
      <t>カカ</t>
    </rPh>
    <rPh sb="294" eb="296">
      <t>ルイジ</t>
    </rPh>
    <rPh sb="296" eb="298">
      <t>ダンタイ</t>
    </rPh>
    <rPh sb="298" eb="301">
      <t>ヘイキンチ</t>
    </rPh>
    <rPh sb="302" eb="304">
      <t>シタマワ</t>
    </rPh>
    <rPh sb="309" eb="312">
      <t>ヒカクテキ</t>
    </rPh>
    <rPh sb="312" eb="315">
      <t>コウリツテキ</t>
    </rPh>
    <rPh sb="316" eb="318">
      <t>オスイ</t>
    </rPh>
    <rPh sb="318" eb="320">
      <t>ショリ</t>
    </rPh>
    <rPh sb="321" eb="323">
      <t>ジッシ</t>
    </rPh>
    <rPh sb="333" eb="335">
      <t>ケイヒ</t>
    </rPh>
    <rPh sb="335" eb="337">
      <t>カイシュウ</t>
    </rPh>
    <rPh sb="337" eb="338">
      <t>リツ</t>
    </rPh>
    <rPh sb="340" eb="343">
      <t>スイセンカ</t>
    </rPh>
    <rPh sb="343" eb="344">
      <t>リツ</t>
    </rPh>
    <rPh sb="345" eb="347">
      <t>ネンネン</t>
    </rPh>
    <rPh sb="347" eb="349">
      <t>ゾウカ</t>
    </rPh>
    <rPh sb="349" eb="351">
      <t>ケイコウ</t>
    </rPh>
    <rPh sb="354" eb="356">
      <t>ケイエイ</t>
    </rPh>
    <rPh sb="356" eb="358">
      <t>ジョウキョウ</t>
    </rPh>
    <rPh sb="359" eb="361">
      <t>カイゼン</t>
    </rPh>
    <rPh sb="369" eb="371">
      <t>ショリ</t>
    </rPh>
    <rPh sb="371" eb="373">
      <t>シセツ</t>
    </rPh>
    <rPh sb="373" eb="374">
      <t>トウ</t>
    </rPh>
    <rPh sb="375" eb="377">
      <t>イジ</t>
    </rPh>
    <rPh sb="377" eb="380">
      <t>カンリヒ</t>
    </rPh>
    <rPh sb="381" eb="383">
      <t>シヨウ</t>
    </rPh>
    <rPh sb="383" eb="384">
      <t>リョウ</t>
    </rPh>
    <rPh sb="384" eb="386">
      <t>シュウニュウ</t>
    </rPh>
    <rPh sb="389" eb="390">
      <t>マカナ</t>
    </rPh>
    <rPh sb="393" eb="395">
      <t>ジョウキョウ</t>
    </rPh>
    <rPh sb="396" eb="397">
      <t>ツヅ</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</si>
</sst>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134-4B16-BB25-994EABE32971}"/>
            </c:ext>
          </c:extLst>
        </c:ser>
        <c:dLbls>
          <c:showLegendKey val="0"/>
          <c:showVal val="0"/>
          <c:showCatName val="0"/>
          <c:showSerName val="0"/>
          <c:showPercent val="0"/>
          <c:showBubbleSize val="0"/>
        </c:dLbls>
        <c:gapWidth val="150"/>
        <c:axId val="222702208"/>
        <c:axId val="22270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2134-4B16-BB25-994EABE32971}"/>
            </c:ext>
          </c:extLst>
        </c:ser>
        <c:dLbls>
          <c:showLegendKey val="0"/>
          <c:showVal val="0"/>
          <c:showCatName val="0"/>
          <c:showSerName val="0"/>
          <c:showPercent val="0"/>
          <c:showBubbleSize val="0"/>
        </c:dLbls>
        <c:marker val="1"/>
        <c:smooth val="0"/>
        <c:axId val="222702208"/>
        <c:axId val="222704384"/>
      </c:lineChart>
      <c:dateAx>
        <c:axId val="222702208"/>
        <c:scaling>
          <c:orientation val="minMax"/>
        </c:scaling>
        <c:delete val="1"/>
        <c:axPos val="b"/>
        <c:numFmt formatCode="ge" sourceLinked="1"/>
        <c:majorTickMark val="none"/>
        <c:minorTickMark val="none"/>
        <c:tickLblPos val="none"/>
        <c:crossAx val="222704384"/>
        <c:crosses val="autoZero"/>
        <c:auto val="1"/>
        <c:lblOffset val="100"/>
        <c:baseTimeUnit val="years"/>
      </c:dateAx>
      <c:valAx>
        <c:axId val="22270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70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73.099999999999994</c:v>
                </c:pt>
                <c:pt idx="1">
                  <c:v>74.05</c:v>
                </c:pt>
                <c:pt idx="2">
                  <c:v>69.62</c:v>
                </c:pt>
                <c:pt idx="3">
                  <c:v>66.14</c:v>
                </c:pt>
                <c:pt idx="4">
                  <c:v>60.13</c:v>
                </c:pt>
              </c:numCache>
            </c:numRef>
          </c:val>
          <c:extLst xmlns:c16r2="http://schemas.microsoft.com/office/drawing/2015/06/chart">
            <c:ext xmlns:c16="http://schemas.microsoft.com/office/drawing/2014/chart" uri="{C3380CC4-5D6E-409C-BE32-E72D297353CC}">
              <c16:uniqueId val="{00000000-4119-4C4A-9816-9EEF6705EE03}"/>
            </c:ext>
          </c:extLst>
        </c:ser>
        <c:dLbls>
          <c:showLegendKey val="0"/>
          <c:showVal val="0"/>
          <c:showCatName val="0"/>
          <c:showSerName val="0"/>
          <c:showPercent val="0"/>
          <c:showBubbleSize val="0"/>
        </c:dLbls>
        <c:gapWidth val="150"/>
        <c:axId val="246983296"/>
        <c:axId val="24698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4119-4C4A-9816-9EEF6705EE03}"/>
            </c:ext>
          </c:extLst>
        </c:ser>
        <c:dLbls>
          <c:showLegendKey val="0"/>
          <c:showVal val="0"/>
          <c:showCatName val="0"/>
          <c:showSerName val="0"/>
          <c:showPercent val="0"/>
          <c:showBubbleSize val="0"/>
        </c:dLbls>
        <c:marker val="1"/>
        <c:smooth val="0"/>
        <c:axId val="246983296"/>
        <c:axId val="246985472"/>
      </c:lineChart>
      <c:dateAx>
        <c:axId val="246983296"/>
        <c:scaling>
          <c:orientation val="minMax"/>
        </c:scaling>
        <c:delete val="1"/>
        <c:axPos val="b"/>
        <c:numFmt formatCode="ge" sourceLinked="1"/>
        <c:majorTickMark val="none"/>
        <c:minorTickMark val="none"/>
        <c:tickLblPos val="none"/>
        <c:crossAx val="246985472"/>
        <c:crosses val="autoZero"/>
        <c:auto val="1"/>
        <c:lblOffset val="100"/>
        <c:baseTimeUnit val="years"/>
      </c:dateAx>
      <c:valAx>
        <c:axId val="24698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98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73</c:v>
                </c:pt>
                <c:pt idx="1">
                  <c:v>81.66</c:v>
                </c:pt>
                <c:pt idx="2">
                  <c:v>81.95</c:v>
                </c:pt>
                <c:pt idx="3">
                  <c:v>87.72</c:v>
                </c:pt>
                <c:pt idx="4">
                  <c:v>90.15</c:v>
                </c:pt>
              </c:numCache>
            </c:numRef>
          </c:val>
          <c:extLst xmlns:c16r2="http://schemas.microsoft.com/office/drawing/2015/06/chart">
            <c:ext xmlns:c16="http://schemas.microsoft.com/office/drawing/2014/chart" uri="{C3380CC4-5D6E-409C-BE32-E72D297353CC}">
              <c16:uniqueId val="{00000000-1D24-43DE-8DC1-B6CB501F7589}"/>
            </c:ext>
          </c:extLst>
        </c:ser>
        <c:dLbls>
          <c:showLegendKey val="0"/>
          <c:showVal val="0"/>
          <c:showCatName val="0"/>
          <c:showSerName val="0"/>
          <c:showPercent val="0"/>
          <c:showBubbleSize val="0"/>
        </c:dLbls>
        <c:gapWidth val="150"/>
        <c:axId val="247020544"/>
        <c:axId val="24703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1D24-43DE-8DC1-B6CB501F7589}"/>
            </c:ext>
          </c:extLst>
        </c:ser>
        <c:dLbls>
          <c:showLegendKey val="0"/>
          <c:showVal val="0"/>
          <c:showCatName val="0"/>
          <c:showSerName val="0"/>
          <c:showPercent val="0"/>
          <c:showBubbleSize val="0"/>
        </c:dLbls>
        <c:marker val="1"/>
        <c:smooth val="0"/>
        <c:axId val="247020544"/>
        <c:axId val="247039104"/>
      </c:lineChart>
      <c:dateAx>
        <c:axId val="247020544"/>
        <c:scaling>
          <c:orientation val="minMax"/>
        </c:scaling>
        <c:delete val="1"/>
        <c:axPos val="b"/>
        <c:numFmt formatCode="ge" sourceLinked="1"/>
        <c:majorTickMark val="none"/>
        <c:minorTickMark val="none"/>
        <c:tickLblPos val="none"/>
        <c:crossAx val="247039104"/>
        <c:crosses val="autoZero"/>
        <c:auto val="1"/>
        <c:lblOffset val="100"/>
        <c:baseTimeUnit val="years"/>
      </c:dateAx>
      <c:valAx>
        <c:axId val="24703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02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38.869999999999997</c:v>
                </c:pt>
                <c:pt idx="1">
                  <c:v>36.96</c:v>
                </c:pt>
                <c:pt idx="2">
                  <c:v>35.76</c:v>
                </c:pt>
                <c:pt idx="3">
                  <c:v>100</c:v>
                </c:pt>
                <c:pt idx="4">
                  <c:v>99.6</c:v>
                </c:pt>
              </c:numCache>
            </c:numRef>
          </c:val>
          <c:extLst xmlns:c16r2="http://schemas.microsoft.com/office/drawing/2015/06/chart">
            <c:ext xmlns:c16="http://schemas.microsoft.com/office/drawing/2014/chart" uri="{C3380CC4-5D6E-409C-BE32-E72D297353CC}">
              <c16:uniqueId val="{00000000-57A9-4BC4-804C-B27EA0E4D87E}"/>
            </c:ext>
          </c:extLst>
        </c:ser>
        <c:dLbls>
          <c:showLegendKey val="0"/>
          <c:showVal val="0"/>
          <c:showCatName val="0"/>
          <c:showSerName val="0"/>
          <c:showPercent val="0"/>
          <c:showBubbleSize val="0"/>
        </c:dLbls>
        <c:gapWidth val="150"/>
        <c:axId val="222764032"/>
        <c:axId val="22277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A9-4BC4-804C-B27EA0E4D87E}"/>
            </c:ext>
          </c:extLst>
        </c:ser>
        <c:dLbls>
          <c:showLegendKey val="0"/>
          <c:showVal val="0"/>
          <c:showCatName val="0"/>
          <c:showSerName val="0"/>
          <c:showPercent val="0"/>
          <c:showBubbleSize val="0"/>
        </c:dLbls>
        <c:marker val="1"/>
        <c:smooth val="0"/>
        <c:axId val="222764032"/>
        <c:axId val="222770304"/>
      </c:lineChart>
      <c:dateAx>
        <c:axId val="222764032"/>
        <c:scaling>
          <c:orientation val="minMax"/>
        </c:scaling>
        <c:delete val="1"/>
        <c:axPos val="b"/>
        <c:numFmt formatCode="ge" sourceLinked="1"/>
        <c:majorTickMark val="none"/>
        <c:minorTickMark val="none"/>
        <c:tickLblPos val="none"/>
        <c:crossAx val="222770304"/>
        <c:crosses val="autoZero"/>
        <c:auto val="1"/>
        <c:lblOffset val="100"/>
        <c:baseTimeUnit val="years"/>
      </c:dateAx>
      <c:valAx>
        <c:axId val="22277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76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C7-4090-A896-5504109BCF36}"/>
            </c:ext>
          </c:extLst>
        </c:ser>
        <c:dLbls>
          <c:showLegendKey val="0"/>
          <c:showVal val="0"/>
          <c:showCatName val="0"/>
          <c:showSerName val="0"/>
          <c:showPercent val="0"/>
          <c:showBubbleSize val="0"/>
        </c:dLbls>
        <c:gapWidth val="150"/>
        <c:axId val="222797184"/>
        <c:axId val="22280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C7-4090-A896-5504109BCF36}"/>
            </c:ext>
          </c:extLst>
        </c:ser>
        <c:dLbls>
          <c:showLegendKey val="0"/>
          <c:showVal val="0"/>
          <c:showCatName val="0"/>
          <c:showSerName val="0"/>
          <c:showPercent val="0"/>
          <c:showBubbleSize val="0"/>
        </c:dLbls>
        <c:marker val="1"/>
        <c:smooth val="0"/>
        <c:axId val="222797184"/>
        <c:axId val="222807552"/>
      </c:lineChart>
      <c:dateAx>
        <c:axId val="222797184"/>
        <c:scaling>
          <c:orientation val="minMax"/>
        </c:scaling>
        <c:delete val="1"/>
        <c:axPos val="b"/>
        <c:numFmt formatCode="ge" sourceLinked="1"/>
        <c:majorTickMark val="none"/>
        <c:minorTickMark val="none"/>
        <c:tickLblPos val="none"/>
        <c:crossAx val="222807552"/>
        <c:crosses val="autoZero"/>
        <c:auto val="1"/>
        <c:lblOffset val="100"/>
        <c:baseTimeUnit val="years"/>
      </c:dateAx>
      <c:valAx>
        <c:axId val="22280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79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088-4C02-9AF6-C4847B9B9A46}"/>
            </c:ext>
          </c:extLst>
        </c:ser>
        <c:dLbls>
          <c:showLegendKey val="0"/>
          <c:showVal val="0"/>
          <c:showCatName val="0"/>
          <c:showSerName val="0"/>
          <c:showPercent val="0"/>
          <c:showBubbleSize val="0"/>
        </c:dLbls>
        <c:gapWidth val="150"/>
        <c:axId val="222838784"/>
        <c:axId val="22284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88-4C02-9AF6-C4847B9B9A46}"/>
            </c:ext>
          </c:extLst>
        </c:ser>
        <c:dLbls>
          <c:showLegendKey val="0"/>
          <c:showVal val="0"/>
          <c:showCatName val="0"/>
          <c:showSerName val="0"/>
          <c:showPercent val="0"/>
          <c:showBubbleSize val="0"/>
        </c:dLbls>
        <c:marker val="1"/>
        <c:smooth val="0"/>
        <c:axId val="222838784"/>
        <c:axId val="222840704"/>
      </c:lineChart>
      <c:dateAx>
        <c:axId val="222838784"/>
        <c:scaling>
          <c:orientation val="minMax"/>
        </c:scaling>
        <c:delete val="1"/>
        <c:axPos val="b"/>
        <c:numFmt formatCode="ge" sourceLinked="1"/>
        <c:majorTickMark val="none"/>
        <c:minorTickMark val="none"/>
        <c:tickLblPos val="none"/>
        <c:crossAx val="222840704"/>
        <c:crosses val="autoZero"/>
        <c:auto val="1"/>
        <c:lblOffset val="100"/>
        <c:baseTimeUnit val="years"/>
      </c:dateAx>
      <c:valAx>
        <c:axId val="22284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83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188-4269-947D-ACC53A612DBD}"/>
            </c:ext>
          </c:extLst>
        </c:ser>
        <c:dLbls>
          <c:showLegendKey val="0"/>
          <c:showVal val="0"/>
          <c:showCatName val="0"/>
          <c:showSerName val="0"/>
          <c:showPercent val="0"/>
          <c:showBubbleSize val="0"/>
        </c:dLbls>
        <c:gapWidth val="150"/>
        <c:axId val="222859648"/>
        <c:axId val="22286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88-4269-947D-ACC53A612DBD}"/>
            </c:ext>
          </c:extLst>
        </c:ser>
        <c:dLbls>
          <c:showLegendKey val="0"/>
          <c:showVal val="0"/>
          <c:showCatName val="0"/>
          <c:showSerName val="0"/>
          <c:showPercent val="0"/>
          <c:showBubbleSize val="0"/>
        </c:dLbls>
        <c:marker val="1"/>
        <c:smooth val="0"/>
        <c:axId val="222859648"/>
        <c:axId val="222861568"/>
      </c:lineChart>
      <c:dateAx>
        <c:axId val="222859648"/>
        <c:scaling>
          <c:orientation val="minMax"/>
        </c:scaling>
        <c:delete val="1"/>
        <c:axPos val="b"/>
        <c:numFmt formatCode="ge" sourceLinked="1"/>
        <c:majorTickMark val="none"/>
        <c:minorTickMark val="none"/>
        <c:tickLblPos val="none"/>
        <c:crossAx val="222861568"/>
        <c:crosses val="autoZero"/>
        <c:auto val="1"/>
        <c:lblOffset val="100"/>
        <c:baseTimeUnit val="years"/>
      </c:dateAx>
      <c:valAx>
        <c:axId val="22286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85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8F-4BDE-A264-2AEC52273A8D}"/>
            </c:ext>
          </c:extLst>
        </c:ser>
        <c:dLbls>
          <c:showLegendKey val="0"/>
          <c:showVal val="0"/>
          <c:showCatName val="0"/>
          <c:showSerName val="0"/>
          <c:showPercent val="0"/>
          <c:showBubbleSize val="0"/>
        </c:dLbls>
        <c:gapWidth val="150"/>
        <c:axId val="222905088"/>
        <c:axId val="22290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8F-4BDE-A264-2AEC52273A8D}"/>
            </c:ext>
          </c:extLst>
        </c:ser>
        <c:dLbls>
          <c:showLegendKey val="0"/>
          <c:showVal val="0"/>
          <c:showCatName val="0"/>
          <c:showSerName val="0"/>
          <c:showPercent val="0"/>
          <c:showBubbleSize val="0"/>
        </c:dLbls>
        <c:marker val="1"/>
        <c:smooth val="0"/>
        <c:axId val="222905088"/>
        <c:axId val="222907008"/>
      </c:lineChart>
      <c:dateAx>
        <c:axId val="222905088"/>
        <c:scaling>
          <c:orientation val="minMax"/>
        </c:scaling>
        <c:delete val="1"/>
        <c:axPos val="b"/>
        <c:numFmt formatCode="ge" sourceLinked="1"/>
        <c:majorTickMark val="none"/>
        <c:minorTickMark val="none"/>
        <c:tickLblPos val="none"/>
        <c:crossAx val="222907008"/>
        <c:crosses val="autoZero"/>
        <c:auto val="1"/>
        <c:lblOffset val="100"/>
        <c:baseTimeUnit val="years"/>
      </c:dateAx>
      <c:valAx>
        <c:axId val="22290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90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F8C-4454-8356-049E0A852DBE}"/>
            </c:ext>
          </c:extLst>
        </c:ser>
        <c:dLbls>
          <c:showLegendKey val="0"/>
          <c:showVal val="0"/>
          <c:showCatName val="0"/>
          <c:showSerName val="0"/>
          <c:showPercent val="0"/>
          <c:showBubbleSize val="0"/>
        </c:dLbls>
        <c:gapWidth val="150"/>
        <c:axId val="229700736"/>
        <c:axId val="22970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3F8C-4454-8356-049E0A852DBE}"/>
            </c:ext>
          </c:extLst>
        </c:ser>
        <c:dLbls>
          <c:showLegendKey val="0"/>
          <c:showVal val="0"/>
          <c:showCatName val="0"/>
          <c:showSerName val="0"/>
          <c:showPercent val="0"/>
          <c:showBubbleSize val="0"/>
        </c:dLbls>
        <c:marker val="1"/>
        <c:smooth val="0"/>
        <c:axId val="229700736"/>
        <c:axId val="229702656"/>
      </c:lineChart>
      <c:dateAx>
        <c:axId val="229700736"/>
        <c:scaling>
          <c:orientation val="minMax"/>
        </c:scaling>
        <c:delete val="1"/>
        <c:axPos val="b"/>
        <c:numFmt formatCode="ge" sourceLinked="1"/>
        <c:majorTickMark val="none"/>
        <c:minorTickMark val="none"/>
        <c:tickLblPos val="none"/>
        <c:crossAx val="229702656"/>
        <c:crosses val="autoZero"/>
        <c:auto val="1"/>
        <c:lblOffset val="100"/>
        <c:baseTimeUnit val="years"/>
      </c:dateAx>
      <c:valAx>
        <c:axId val="22970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70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70.5</c:v>
                </c:pt>
                <c:pt idx="1">
                  <c:v>74.849999999999994</c:v>
                </c:pt>
                <c:pt idx="2">
                  <c:v>76.930000000000007</c:v>
                </c:pt>
                <c:pt idx="3">
                  <c:v>77.7</c:v>
                </c:pt>
                <c:pt idx="4">
                  <c:v>83.2</c:v>
                </c:pt>
              </c:numCache>
            </c:numRef>
          </c:val>
          <c:extLst xmlns:c16r2="http://schemas.microsoft.com/office/drawing/2015/06/chart">
            <c:ext xmlns:c16="http://schemas.microsoft.com/office/drawing/2014/chart" uri="{C3380CC4-5D6E-409C-BE32-E72D297353CC}">
              <c16:uniqueId val="{00000000-FF35-4B2B-B255-681FD9ECE0CC}"/>
            </c:ext>
          </c:extLst>
        </c:ser>
        <c:dLbls>
          <c:showLegendKey val="0"/>
          <c:showVal val="0"/>
          <c:showCatName val="0"/>
          <c:showSerName val="0"/>
          <c:showPercent val="0"/>
          <c:showBubbleSize val="0"/>
        </c:dLbls>
        <c:gapWidth val="150"/>
        <c:axId val="232646144"/>
        <c:axId val="23264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FF35-4B2B-B255-681FD9ECE0CC}"/>
            </c:ext>
          </c:extLst>
        </c:ser>
        <c:dLbls>
          <c:showLegendKey val="0"/>
          <c:showVal val="0"/>
          <c:showCatName val="0"/>
          <c:showSerName val="0"/>
          <c:showPercent val="0"/>
          <c:showBubbleSize val="0"/>
        </c:dLbls>
        <c:marker val="1"/>
        <c:smooth val="0"/>
        <c:axId val="232646144"/>
        <c:axId val="232648064"/>
      </c:lineChart>
      <c:dateAx>
        <c:axId val="232646144"/>
        <c:scaling>
          <c:orientation val="minMax"/>
        </c:scaling>
        <c:delete val="1"/>
        <c:axPos val="b"/>
        <c:numFmt formatCode="ge" sourceLinked="1"/>
        <c:majorTickMark val="none"/>
        <c:minorTickMark val="none"/>
        <c:tickLblPos val="none"/>
        <c:crossAx val="232648064"/>
        <c:crosses val="autoZero"/>
        <c:auto val="1"/>
        <c:lblOffset val="100"/>
        <c:baseTimeUnit val="years"/>
      </c:dateAx>
      <c:valAx>
        <c:axId val="23264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64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260.27999999999997</c:v>
                </c:pt>
                <c:pt idx="1">
                  <c:v>246.24</c:v>
                </c:pt>
                <c:pt idx="2">
                  <c:v>240.41</c:v>
                </c:pt>
                <c:pt idx="3">
                  <c:v>239.65</c:v>
                </c:pt>
                <c:pt idx="4">
                  <c:v>226.13</c:v>
                </c:pt>
              </c:numCache>
            </c:numRef>
          </c:val>
          <c:extLst xmlns:c16r2="http://schemas.microsoft.com/office/drawing/2015/06/chart">
            <c:ext xmlns:c16="http://schemas.microsoft.com/office/drawing/2014/chart" uri="{C3380CC4-5D6E-409C-BE32-E72D297353CC}">
              <c16:uniqueId val="{00000000-4DAB-4D43-AD39-214690D544DB}"/>
            </c:ext>
          </c:extLst>
        </c:ser>
        <c:dLbls>
          <c:showLegendKey val="0"/>
          <c:showVal val="0"/>
          <c:showCatName val="0"/>
          <c:showSerName val="0"/>
          <c:showPercent val="0"/>
          <c:showBubbleSize val="0"/>
        </c:dLbls>
        <c:gapWidth val="150"/>
        <c:axId val="246954240"/>
        <c:axId val="24695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4DAB-4D43-AD39-214690D544DB}"/>
            </c:ext>
          </c:extLst>
        </c:ser>
        <c:dLbls>
          <c:showLegendKey val="0"/>
          <c:showVal val="0"/>
          <c:showCatName val="0"/>
          <c:showSerName val="0"/>
          <c:showPercent val="0"/>
          <c:showBubbleSize val="0"/>
        </c:dLbls>
        <c:marker val="1"/>
        <c:smooth val="0"/>
        <c:axId val="246954240"/>
        <c:axId val="246956416"/>
      </c:lineChart>
      <c:dateAx>
        <c:axId val="246954240"/>
        <c:scaling>
          <c:orientation val="minMax"/>
        </c:scaling>
        <c:delete val="1"/>
        <c:axPos val="b"/>
        <c:numFmt formatCode="ge" sourceLinked="1"/>
        <c:majorTickMark val="none"/>
        <c:minorTickMark val="none"/>
        <c:tickLblPos val="none"/>
        <c:crossAx val="246956416"/>
        <c:crosses val="autoZero"/>
        <c:auto val="1"/>
        <c:lblOffset val="100"/>
        <c:baseTimeUnit val="years"/>
      </c:dateAx>
      <c:valAx>
        <c:axId val="24695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95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64" zoomScale="85" zoomScaleNormal="85" workbookViewId="0">
      <selection activeCell="BL66" sqref="BL66:BZ82"/>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岩手県　陸前高田市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19201</v>
      </c>
      <c r="AM8" s="50"/>
      <c r="AN8" s="50"/>
      <c r="AO8" s="50"/>
      <c r="AP8" s="50"/>
      <c r="AQ8" s="50"/>
      <c r="AR8" s="50"/>
      <c r="AS8" s="50"/>
      <c r="AT8" s="45">
        <f>データ!T6</f>
        <v>231.94</v>
      </c>
      <c r="AU8" s="45"/>
      <c r="AV8" s="45"/>
      <c r="AW8" s="45"/>
      <c r="AX8" s="45"/>
      <c r="AY8" s="45"/>
      <c r="AZ8" s="45"/>
      <c r="BA8" s="45"/>
      <c r="BB8" s="45">
        <f>データ!U6</f>
        <v>82.78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3.78</v>
      </c>
      <c r="Q10" s="45"/>
      <c r="R10" s="45"/>
      <c r="S10" s="45"/>
      <c r="T10" s="45"/>
      <c r="U10" s="45"/>
      <c r="V10" s="45"/>
      <c r="W10" s="45">
        <f>データ!Q6</f>
        <v>78.39</v>
      </c>
      <c r="X10" s="45"/>
      <c r="Y10" s="45"/>
      <c r="Z10" s="45"/>
      <c r="AA10" s="45"/>
      <c r="AB10" s="45"/>
      <c r="AC10" s="45"/>
      <c r="AD10" s="50">
        <f>データ!R6</f>
        <v>3348</v>
      </c>
      <c r="AE10" s="50"/>
      <c r="AF10" s="50"/>
      <c r="AG10" s="50"/>
      <c r="AH10" s="50"/>
      <c r="AI10" s="50"/>
      <c r="AJ10" s="50"/>
      <c r="AK10" s="2"/>
      <c r="AL10" s="50">
        <f>データ!V6</f>
        <v>721</v>
      </c>
      <c r="AM10" s="50"/>
      <c r="AN10" s="50"/>
      <c r="AO10" s="50"/>
      <c r="AP10" s="50"/>
      <c r="AQ10" s="50"/>
      <c r="AR10" s="50"/>
      <c r="AS10" s="50"/>
      <c r="AT10" s="45">
        <f>データ!W6</f>
        <v>0.39</v>
      </c>
      <c r="AU10" s="45"/>
      <c r="AV10" s="45"/>
      <c r="AW10" s="45"/>
      <c r="AX10" s="45"/>
      <c r="AY10" s="45"/>
      <c r="AZ10" s="45"/>
      <c r="BA10" s="45"/>
      <c r="BB10" s="45">
        <f>データ!X6</f>
        <v>1848.72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114</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3I8Ehl9zuITg8ZyHnU1oGVp5UilPBlTPsX5XN8KdFDFNuH2iOeGmAxpAERh2X+6JwIb9GyRKZRTc+HT68yTwdg==" saltValue="2iJvxTsAzJnkrY7ERS8SS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5546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32107</v>
      </c>
      <c r="D6" s="33">
        <f t="shared" si="3"/>
        <v>47</v>
      </c>
      <c r="E6" s="33">
        <f t="shared" si="3"/>
        <v>17</v>
      </c>
      <c r="F6" s="33">
        <f t="shared" si="3"/>
        <v>5</v>
      </c>
      <c r="G6" s="33">
        <f t="shared" si="3"/>
        <v>0</v>
      </c>
      <c r="H6" s="33" t="str">
        <f t="shared" si="3"/>
        <v>岩手県　陸前高田市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3.78</v>
      </c>
      <c r="Q6" s="34">
        <f t="shared" si="3"/>
        <v>78.39</v>
      </c>
      <c r="R6" s="34">
        <f t="shared" si="3"/>
        <v>3348</v>
      </c>
      <c r="S6" s="34">
        <f t="shared" si="3"/>
        <v>19201</v>
      </c>
      <c r="T6" s="34">
        <f t="shared" si="3"/>
        <v>231.94</v>
      </c>
      <c r="U6" s="34">
        <f t="shared" si="3"/>
        <v>82.78</v>
      </c>
      <c r="V6" s="34">
        <f t="shared" si="3"/>
        <v>721</v>
      </c>
      <c r="W6" s="34">
        <f t="shared" si="3"/>
        <v>0.39</v>
      </c>
      <c r="X6" s="34">
        <f t="shared" si="3"/>
        <v>1848.72</v>
      </c>
      <c r="Y6" s="35">
        <f>IF(Y7="",NA(),Y7)</f>
        <v>38.869999999999997</v>
      </c>
      <c r="Z6" s="35">
        <f t="shared" ref="Z6:AH6" si="4">IF(Z7="",NA(),Z7)</f>
        <v>36.96</v>
      </c>
      <c r="AA6" s="35">
        <f t="shared" si="4"/>
        <v>35.76</v>
      </c>
      <c r="AB6" s="35">
        <f t="shared" si="4"/>
        <v>100</v>
      </c>
      <c r="AC6" s="35">
        <f t="shared" si="4"/>
        <v>99.6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1161.05</v>
      </c>
      <c r="BL6" s="35">
        <f t="shared" si="7"/>
        <v>1081.8</v>
      </c>
      <c r="BM6" s="35">
        <f t="shared" si="7"/>
        <v>974.93</v>
      </c>
      <c r="BN6" s="35">
        <f t="shared" si="7"/>
        <v>855.8</v>
      </c>
      <c r="BO6" s="35">
        <f t="shared" si="7"/>
        <v>789.46</v>
      </c>
      <c r="BP6" s="34" t="str">
        <f>IF(BP7="","",IF(BP7="-","【-】","【"&amp;SUBSTITUTE(TEXT(BP7,"#,##0.00"),"-","△")&amp;"】"))</f>
        <v>【747.76】</v>
      </c>
      <c r="BQ6" s="35">
        <f>IF(BQ7="",NA(),BQ7)</f>
        <v>70.5</v>
      </c>
      <c r="BR6" s="35">
        <f t="shared" ref="BR6:BZ6" si="8">IF(BR7="",NA(),BR7)</f>
        <v>74.849999999999994</v>
      </c>
      <c r="BS6" s="35">
        <f t="shared" si="8"/>
        <v>76.930000000000007</v>
      </c>
      <c r="BT6" s="35">
        <f t="shared" si="8"/>
        <v>77.7</v>
      </c>
      <c r="BU6" s="35">
        <f t="shared" si="8"/>
        <v>83.2</v>
      </c>
      <c r="BV6" s="35">
        <f t="shared" si="8"/>
        <v>41.08</v>
      </c>
      <c r="BW6" s="35">
        <f t="shared" si="8"/>
        <v>52.19</v>
      </c>
      <c r="BX6" s="35">
        <f t="shared" si="8"/>
        <v>55.32</v>
      </c>
      <c r="BY6" s="35">
        <f t="shared" si="8"/>
        <v>59.8</v>
      </c>
      <c r="BZ6" s="35">
        <f t="shared" si="8"/>
        <v>57.77</v>
      </c>
      <c r="CA6" s="34" t="str">
        <f>IF(CA7="","",IF(CA7="-","【-】","【"&amp;SUBSTITUTE(TEXT(CA7,"#,##0.00"),"-","△")&amp;"】"))</f>
        <v>【59.51】</v>
      </c>
      <c r="CB6" s="35">
        <f>IF(CB7="",NA(),CB7)</f>
        <v>260.27999999999997</v>
      </c>
      <c r="CC6" s="35">
        <f t="shared" ref="CC6:CK6" si="9">IF(CC7="",NA(),CC7)</f>
        <v>246.24</v>
      </c>
      <c r="CD6" s="35">
        <f t="shared" si="9"/>
        <v>240.41</v>
      </c>
      <c r="CE6" s="35">
        <f t="shared" si="9"/>
        <v>239.65</v>
      </c>
      <c r="CF6" s="35">
        <f t="shared" si="9"/>
        <v>226.13</v>
      </c>
      <c r="CG6" s="35">
        <f t="shared" si="9"/>
        <v>378.08</v>
      </c>
      <c r="CH6" s="35">
        <f t="shared" si="9"/>
        <v>296.14</v>
      </c>
      <c r="CI6" s="35">
        <f t="shared" si="9"/>
        <v>283.17</v>
      </c>
      <c r="CJ6" s="35">
        <f t="shared" si="9"/>
        <v>263.76</v>
      </c>
      <c r="CK6" s="35">
        <f t="shared" si="9"/>
        <v>274.35000000000002</v>
      </c>
      <c r="CL6" s="34" t="str">
        <f>IF(CL7="","",IF(CL7="-","【-】","【"&amp;SUBSTITUTE(TEXT(CL7,"#,##0.00"),"-","△")&amp;"】"))</f>
        <v>【261.46】</v>
      </c>
      <c r="CM6" s="35">
        <f>IF(CM7="",NA(),CM7)</f>
        <v>73.099999999999994</v>
      </c>
      <c r="CN6" s="35">
        <f t="shared" ref="CN6:CV6" si="10">IF(CN7="",NA(),CN7)</f>
        <v>74.05</v>
      </c>
      <c r="CO6" s="35">
        <f t="shared" si="10"/>
        <v>69.62</v>
      </c>
      <c r="CP6" s="35">
        <f t="shared" si="10"/>
        <v>66.14</v>
      </c>
      <c r="CQ6" s="35">
        <f t="shared" si="10"/>
        <v>60.13</v>
      </c>
      <c r="CR6" s="35">
        <f t="shared" si="10"/>
        <v>44.69</v>
      </c>
      <c r="CS6" s="35">
        <f t="shared" si="10"/>
        <v>52.31</v>
      </c>
      <c r="CT6" s="35">
        <f t="shared" si="10"/>
        <v>60.65</v>
      </c>
      <c r="CU6" s="35">
        <f t="shared" si="10"/>
        <v>51.75</v>
      </c>
      <c r="CV6" s="35">
        <f t="shared" si="10"/>
        <v>50.68</v>
      </c>
      <c r="CW6" s="34" t="str">
        <f>IF(CW7="","",IF(CW7="-","【-】","【"&amp;SUBSTITUTE(TEXT(CW7,"#,##0.00"),"-","△")&amp;"】"))</f>
        <v>【52.23】</v>
      </c>
      <c r="CX6" s="35">
        <f>IF(CX7="",NA(),CX7)</f>
        <v>73</v>
      </c>
      <c r="CY6" s="35">
        <f t="shared" ref="CY6:DG6" si="11">IF(CY7="",NA(),CY7)</f>
        <v>81.66</v>
      </c>
      <c r="CZ6" s="35">
        <f t="shared" si="11"/>
        <v>81.95</v>
      </c>
      <c r="DA6" s="35">
        <f t="shared" si="11"/>
        <v>87.72</v>
      </c>
      <c r="DB6" s="35">
        <f t="shared" si="11"/>
        <v>90.15</v>
      </c>
      <c r="DC6" s="35">
        <f t="shared" si="11"/>
        <v>70.59</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32107</v>
      </c>
      <c r="D7" s="37">
        <v>47</v>
      </c>
      <c r="E7" s="37">
        <v>17</v>
      </c>
      <c r="F7" s="37">
        <v>5</v>
      </c>
      <c r="G7" s="37">
        <v>0</v>
      </c>
      <c r="H7" s="37" t="s">
        <v>99</v>
      </c>
      <c r="I7" s="37" t="s">
        <v>100</v>
      </c>
      <c r="J7" s="37" t="s">
        <v>101</v>
      </c>
      <c r="K7" s="37" t="s">
        <v>102</v>
      </c>
      <c r="L7" s="37" t="s">
        <v>103</v>
      </c>
      <c r="M7" s="37" t="s">
        <v>104</v>
      </c>
      <c r="N7" s="38" t="s">
        <v>105</v>
      </c>
      <c r="O7" s="38" t="s">
        <v>106</v>
      </c>
      <c r="P7" s="38">
        <v>3.78</v>
      </c>
      <c r="Q7" s="38">
        <v>78.39</v>
      </c>
      <c r="R7" s="38">
        <v>3348</v>
      </c>
      <c r="S7" s="38">
        <v>19201</v>
      </c>
      <c r="T7" s="38">
        <v>231.94</v>
      </c>
      <c r="U7" s="38">
        <v>82.78</v>
      </c>
      <c r="V7" s="38">
        <v>721</v>
      </c>
      <c r="W7" s="38">
        <v>0.39</v>
      </c>
      <c r="X7" s="38">
        <v>1848.72</v>
      </c>
      <c r="Y7" s="38">
        <v>38.869999999999997</v>
      </c>
      <c r="Z7" s="38">
        <v>36.96</v>
      </c>
      <c r="AA7" s="38">
        <v>35.76</v>
      </c>
      <c r="AB7" s="38">
        <v>100</v>
      </c>
      <c r="AC7" s="38">
        <v>99.6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1161.05</v>
      </c>
      <c r="BL7" s="38">
        <v>1081.8</v>
      </c>
      <c r="BM7" s="38">
        <v>974.93</v>
      </c>
      <c r="BN7" s="38">
        <v>855.8</v>
      </c>
      <c r="BO7" s="38">
        <v>789.46</v>
      </c>
      <c r="BP7" s="38">
        <v>747.76</v>
      </c>
      <c r="BQ7" s="38">
        <v>70.5</v>
      </c>
      <c r="BR7" s="38">
        <v>74.849999999999994</v>
      </c>
      <c r="BS7" s="38">
        <v>76.930000000000007</v>
      </c>
      <c r="BT7" s="38">
        <v>77.7</v>
      </c>
      <c r="BU7" s="38">
        <v>83.2</v>
      </c>
      <c r="BV7" s="38">
        <v>41.08</v>
      </c>
      <c r="BW7" s="38">
        <v>52.19</v>
      </c>
      <c r="BX7" s="38">
        <v>55.32</v>
      </c>
      <c r="BY7" s="38">
        <v>59.8</v>
      </c>
      <c r="BZ7" s="38">
        <v>57.77</v>
      </c>
      <c r="CA7" s="38">
        <v>59.51</v>
      </c>
      <c r="CB7" s="38">
        <v>260.27999999999997</v>
      </c>
      <c r="CC7" s="38">
        <v>246.24</v>
      </c>
      <c r="CD7" s="38">
        <v>240.41</v>
      </c>
      <c r="CE7" s="38">
        <v>239.65</v>
      </c>
      <c r="CF7" s="38">
        <v>226.13</v>
      </c>
      <c r="CG7" s="38">
        <v>378.08</v>
      </c>
      <c r="CH7" s="38">
        <v>296.14</v>
      </c>
      <c r="CI7" s="38">
        <v>283.17</v>
      </c>
      <c r="CJ7" s="38">
        <v>263.76</v>
      </c>
      <c r="CK7" s="38">
        <v>274.35000000000002</v>
      </c>
      <c r="CL7" s="38">
        <v>261.45999999999998</v>
      </c>
      <c r="CM7" s="38">
        <v>73.099999999999994</v>
      </c>
      <c r="CN7" s="38">
        <v>74.05</v>
      </c>
      <c r="CO7" s="38">
        <v>69.62</v>
      </c>
      <c r="CP7" s="38">
        <v>66.14</v>
      </c>
      <c r="CQ7" s="38">
        <v>60.13</v>
      </c>
      <c r="CR7" s="38">
        <v>44.69</v>
      </c>
      <c r="CS7" s="38">
        <v>52.31</v>
      </c>
      <c r="CT7" s="38">
        <v>60.65</v>
      </c>
      <c r="CU7" s="38">
        <v>51.75</v>
      </c>
      <c r="CV7" s="38">
        <v>50.68</v>
      </c>
      <c r="CW7" s="38">
        <v>52.23</v>
      </c>
      <c r="CX7" s="38">
        <v>73</v>
      </c>
      <c r="CY7" s="38">
        <v>81.66</v>
      </c>
      <c r="CZ7" s="38">
        <v>81.95</v>
      </c>
      <c r="DA7" s="38">
        <v>87.72</v>
      </c>
      <c r="DB7" s="38">
        <v>90.15</v>
      </c>
      <c r="DC7" s="38">
        <v>70.59</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菅野 大樹</cp:lastModifiedBy>
  <cp:lastPrinted>2020-01-21T05:08:36Z</cp:lastPrinted>
  <dcterms:created xsi:type="dcterms:W3CDTF">2019-12-05T05:16:00Z</dcterms:created>
  <dcterms:modified xsi:type="dcterms:W3CDTF">2020-01-21T10:20:59Z</dcterms:modified>
</cp:coreProperties>
</file>