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H31\部課共有\市長部局\下水道部\下水道課\50 共通\05 照会文書\庁内\06_財政課\20200110_公営企業に係る経営比較分析表（平成30年度決算）の分析等について\02_回答\"/>
    </mc:Choice>
  </mc:AlternateContent>
  <workbookProtection workbookAlgorithmName="SHA-512" workbookHashValue="fYK4wAlJCcxvxpq8Rd8JKBhbqDSbeu/s5UyUeCshf0Ou75I67+6CMmfo7aueTp3qDgh6/2NAezt4eYFGTs7LUw==" workbookSaltValue="Nwz11Vq8cK9esEihR+jLn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<sst xmlns="http://schemas.openxmlformats.org/spreadsheetml/2006/main" count="228" uniqueCount="114">
  <si>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</si>
  <si>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</si>
  <si>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</si>
  <si>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</si>
  <si>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</si>
  <si>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</si>
  <si>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</si>
  <si>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</si>
  <si>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</si>
  <si>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</si>
  <si>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</si>
  <si>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</si>
  <si>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</si>
  <si>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</si>
  <si>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</si>
  <si>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</si>
  <si>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</si>
  <si>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</si>
  <si>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</si>
  <si>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</si>
  <si>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</si>
  <si>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</si>
  <si>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</si>
  <si>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</si>
  <si>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</si>
  <si>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</si>
  <si>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</si>
  <si>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</si>
  <si>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</si>
  <si>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</si>
  <si>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</si>
  <si>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</si>
  <si>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</si>
  <si>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</si>
  <si>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</si>
  <si>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</si>
  <si>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</si>
  <si>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</si>
  <si>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</si>
  <si>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</si>
  <si>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</si>
  <si>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</si>
  <si>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</si>
  <si>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</si>
  <si>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</si>
  <si>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</si>
  <si>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</si>
  <si>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</si>
  <si>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</si>
  <si>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</si>
  <si>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</si>
  <si>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</si>
  <si>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</si>
  <si>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</si>
  <si>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</si>
  <si>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</si>
  <si>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</si>
  <si>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</si>
  <si>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</si>
  <si>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</si>
  <si>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</si>
  <si>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</si>
  <si>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</si>
  <si>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</si>
  <si>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</si>
  <si>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</si>
  <si>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</si>
  <si>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</si>
  <si>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</si>
  <si>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</si>
  <si>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</si>
  <si>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</si>
  <si>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</si>
  <si>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</si>
  <si>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</si>
  <si>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</si>
  <si>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</si>
  <si>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</si>
  <si>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</si>
  <si>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</si>
  <si>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</si>
  <si>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</si>
  <si>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</si>
  <si>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</si>
  <si>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</si>
  <si>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</si>
  <si>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</si>
  <si>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</si>
  <si>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</si>
  <si>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</si>
  <si>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</si>
  <si>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</si>
  <si>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</si>
  <si>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</si>
  <si>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</si>
  <si>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</si>
  <si>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</si>
  <si>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</si>
  <si>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</si>
  <si>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</si>
  <si>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</si>
  <si>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</si>
  <si>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</si>
  <si>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</si>
  <si>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</si>
  <si>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</si>
  <si>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</si>
  <si>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</si>
  <si>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</si>
  <si>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</si>
  <si>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</si>
  <si>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整備が完了し、現在は維持管理を行っています。施設の老朽化による修繕や更新など、維持管理費が増加していることや、水洗化率の伸び悩みなどにより、維持管理費を使用料で賄うことができず、一般会計から繰り入れている状況です。
　平成28年度に、全体使用料の約３割を占める黒沢処理区を公共下水道に接続したことにより、収益的収支比率・経費回収率は減少傾向、汚水処理原価は増加傾向にあります。
　人口減少などにより使用料収入の増加が見込めず、修繕や更新に係る費用が増加する状況であることから、処理場の地理的条件に応じて、公共下水道への統合や、施設のダウンサイジング、管理体制の効率化などに取り組みます。</t>
    <rPh sb="127" eb="129">
      <t>ゼンタイ</t>
    </rPh>
    <rPh sb="129" eb="132">
      <t>シヨウリョウ</t>
    </rPh>
    <rPh sb="133" eb="134">
      <t>ヤク</t>
    </rPh>
    <rPh sb="135" eb="136">
      <t>ワリ</t>
    </rPh>
    <rPh sb="137" eb="138">
      <t>シ</t>
    </rPh>
    <rPh sb="162" eb="165">
      <t>シュウエキテキ</t>
    </rPh>
    <rPh sb="165" eb="167">
      <t>シュウシ</t>
    </rPh>
    <rPh sb="167" eb="169">
      <t>ヒリツ</t>
    </rPh>
    <rPh sb="170" eb="172">
      <t>ケイヒ</t>
    </rPh>
    <rPh sb="172" eb="174">
      <t>カイシュウ</t>
    </rPh>
    <rPh sb="174" eb="175">
      <t>リツ</t>
    </rPh>
    <rPh sb="176" eb="178">
      <t>ゲンショウ</t>
    </rPh>
    <rPh sb="178" eb="180">
      <t>ケイコウ</t>
    </rPh>
    <rPh sb="181" eb="183">
      <t>オスイ</t>
    </rPh>
    <rPh sb="183" eb="185">
      <t>ショリ</t>
    </rPh>
    <rPh sb="185" eb="187">
      <t>ゲンカ</t>
    </rPh>
    <rPh sb="190" eb="192">
      <t>ケイコウ</t>
    </rPh>
    <phoneticPr fontId="4"/>
  </si>
  <si>
    <t>　供用開始から平成30年度末で25年が経過しています。今後、平成26年度に策定した最適整備構想に基づき計画的な施設更新や改築を行いますが、急速に進む人口減少や将来の需要予測を見据え、施設の適正化について検証しながら、公共下水道への統合や、ダウンサイジングなどに取り組みます。</t>
    <phoneticPr fontId="4"/>
  </si>
  <si>
    <t>　持続的で健全な汚水処理事業の経営のため、中長期的な財政見通しを基に、効率的で安定した汚水処理事業の経営に向け、下記の取組を進めます。
① 効率的で安定した経営推進のため、令和２年度から地方公営企業会計へ移行し、経営状況の見える化を図った上で経営戦略の見直し
② 将来的な経営を見通した施設の統廃合、組織体制や使用料の見直し
③最適整備構想を基本とした、公共下水道への統合や、施設のダウンサイジング</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</si>
</sst>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D7-4086-9DFD-E1FDC1FDC22D}"/>
            </c:ext>
          </c:extLst>
        </c:ser>
        <c:dLbls>
          <c:showLegendKey val="0"/>
          <c:showVal val="0"/>
          <c:showCatName val="0"/>
          <c:showSerName val="0"/>
          <c:showPercent val="0"/>
          <c:showBubbleSize val="0"/>
        </c:dLbls>
        <c:gapWidth val="150"/>
        <c:axId val="509955168"/>
        <c:axId val="50995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1D7-4086-9DFD-E1FDC1FDC22D}"/>
            </c:ext>
          </c:extLst>
        </c:ser>
        <c:dLbls>
          <c:showLegendKey val="0"/>
          <c:showVal val="0"/>
          <c:showCatName val="0"/>
          <c:showSerName val="0"/>
          <c:showPercent val="0"/>
          <c:showBubbleSize val="0"/>
        </c:dLbls>
        <c:marker val="1"/>
        <c:smooth val="0"/>
        <c:axId val="509955168"/>
        <c:axId val="509954776"/>
      </c:lineChart>
      <c:dateAx>
        <c:axId val="509955168"/>
        <c:scaling>
          <c:orientation val="minMax"/>
        </c:scaling>
        <c:delete val="1"/>
        <c:axPos val="b"/>
        <c:numFmt formatCode="ge" sourceLinked="1"/>
        <c:majorTickMark val="none"/>
        <c:minorTickMark val="none"/>
        <c:tickLblPos val="none"/>
        <c:crossAx val="509954776"/>
        <c:crosses val="autoZero"/>
        <c:auto val="1"/>
        <c:lblOffset val="100"/>
        <c:baseTimeUnit val="years"/>
      </c:dateAx>
      <c:valAx>
        <c:axId val="50995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44.31</c:v>
                </c:pt>
                <c:pt idx="1">
                  <c:v>45.26</c:v>
                </c:pt>
                <c:pt idx="2">
                  <c:v>37.619999999999997</c:v>
                </c:pt>
                <c:pt idx="3">
                  <c:v>37.979999999999997</c:v>
                </c:pt>
                <c:pt idx="4">
                  <c:v>37.369999999999997</c:v>
                </c:pt>
              </c:numCache>
            </c:numRef>
          </c:val>
          <c:extLst xmlns:c16r2="http://schemas.microsoft.com/office/drawing/2015/06/chart">
            <c:ext xmlns:c16="http://schemas.microsoft.com/office/drawing/2014/chart" uri="{C3380CC4-5D6E-409C-BE32-E72D297353CC}">
              <c16:uniqueId val="{00000000-8D23-4DBE-A735-D6CD1EA06BB8}"/>
            </c:ext>
          </c:extLst>
        </c:ser>
        <c:dLbls>
          <c:showLegendKey val="0"/>
          <c:showVal val="0"/>
          <c:showCatName val="0"/>
          <c:showSerName val="0"/>
          <c:showPercent val="0"/>
          <c:showBubbleSize val="0"/>
        </c:dLbls>
        <c:gapWidth val="150"/>
        <c:axId val="511527440"/>
        <c:axId val="51151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8D23-4DBE-A735-D6CD1EA06BB8}"/>
            </c:ext>
          </c:extLst>
        </c:ser>
        <c:dLbls>
          <c:showLegendKey val="0"/>
          <c:showVal val="0"/>
          <c:showCatName val="0"/>
          <c:showSerName val="0"/>
          <c:showPercent val="0"/>
          <c:showBubbleSize val="0"/>
        </c:dLbls>
        <c:marker val="1"/>
        <c:smooth val="0"/>
        <c:axId val="511527440"/>
        <c:axId val="511513720"/>
      </c:lineChart>
      <c:dateAx>
        <c:axId val="511527440"/>
        <c:scaling>
          <c:orientation val="minMax"/>
        </c:scaling>
        <c:delete val="1"/>
        <c:axPos val="b"/>
        <c:numFmt formatCode="ge" sourceLinked="1"/>
        <c:majorTickMark val="none"/>
        <c:minorTickMark val="none"/>
        <c:tickLblPos val="none"/>
        <c:crossAx val="511513720"/>
        <c:crosses val="autoZero"/>
        <c:auto val="1"/>
        <c:lblOffset val="100"/>
        <c:baseTimeUnit val="years"/>
      </c:dateAx>
      <c:valAx>
        <c:axId val="51151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2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82.68</c:v>
                </c:pt>
                <c:pt idx="1">
                  <c:v>82.08</c:v>
                </c:pt>
                <c:pt idx="2">
                  <c:v>78.83</c:v>
                </c:pt>
                <c:pt idx="3">
                  <c:v>79.540000000000006</c:v>
                </c:pt>
                <c:pt idx="4">
                  <c:v>80.52</c:v>
                </c:pt>
              </c:numCache>
            </c:numRef>
          </c:val>
          <c:extLst xmlns:c16r2="http://schemas.microsoft.com/office/drawing/2015/06/chart">
            <c:ext xmlns:c16="http://schemas.microsoft.com/office/drawing/2014/chart" uri="{C3380CC4-5D6E-409C-BE32-E72D297353CC}">
              <c16:uniqueId val="{00000000-3C8F-480A-B4DA-AA8EA45C2D00}"/>
            </c:ext>
          </c:extLst>
        </c:ser>
        <c:dLbls>
          <c:showLegendKey val="0"/>
          <c:showVal val="0"/>
          <c:showCatName val="0"/>
          <c:showSerName val="0"/>
          <c:showPercent val="0"/>
          <c:showBubbleSize val="0"/>
        </c:dLbls>
        <c:gapWidth val="150"/>
        <c:axId val="511514896"/>
        <c:axId val="51151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C8F-480A-B4DA-AA8EA45C2D00}"/>
            </c:ext>
          </c:extLst>
        </c:ser>
        <c:dLbls>
          <c:showLegendKey val="0"/>
          <c:showVal val="0"/>
          <c:showCatName val="0"/>
          <c:showSerName val="0"/>
          <c:showPercent val="0"/>
          <c:showBubbleSize val="0"/>
        </c:dLbls>
        <c:marker val="1"/>
        <c:smooth val="0"/>
        <c:axId val="511514896"/>
        <c:axId val="511515288"/>
      </c:lineChart>
      <c:dateAx>
        <c:axId val="511514896"/>
        <c:scaling>
          <c:orientation val="minMax"/>
        </c:scaling>
        <c:delete val="1"/>
        <c:axPos val="b"/>
        <c:numFmt formatCode="ge" sourceLinked="1"/>
        <c:majorTickMark val="none"/>
        <c:minorTickMark val="none"/>
        <c:tickLblPos val="none"/>
        <c:crossAx val="511515288"/>
        <c:crosses val="autoZero"/>
        <c:auto val="1"/>
        <c:lblOffset val="100"/>
        <c:baseTimeUnit val="years"/>
      </c:dateAx>
      <c:valAx>
        <c:axId val="51151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1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71.72</c:v>
                </c:pt>
                <c:pt idx="1">
                  <c:v>72.36</c:v>
                </c:pt>
                <c:pt idx="2">
                  <c:v>79.760000000000005</c:v>
                </c:pt>
                <c:pt idx="3">
                  <c:v>74.42</c:v>
                </c:pt>
                <c:pt idx="4">
                  <c:v>68.55</c:v>
                </c:pt>
              </c:numCache>
            </c:numRef>
          </c:val>
          <c:extLst xmlns:c16r2="http://schemas.microsoft.com/office/drawing/2015/06/chart">
            <c:ext xmlns:c16="http://schemas.microsoft.com/office/drawing/2014/chart" uri="{C3380CC4-5D6E-409C-BE32-E72D297353CC}">
              <c16:uniqueId val="{00000000-F647-40E7-BD67-7209E31C5318}"/>
            </c:ext>
          </c:extLst>
        </c:ser>
        <c:dLbls>
          <c:showLegendKey val="0"/>
          <c:showVal val="0"/>
          <c:showCatName val="0"/>
          <c:showSerName val="0"/>
          <c:showPercent val="0"/>
          <c:showBubbleSize val="0"/>
        </c:dLbls>
        <c:gapWidth val="150"/>
        <c:axId val="509953600"/>
        <c:axId val="50995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47-40E7-BD67-7209E31C5318}"/>
            </c:ext>
          </c:extLst>
        </c:ser>
        <c:dLbls>
          <c:showLegendKey val="0"/>
          <c:showVal val="0"/>
          <c:showCatName val="0"/>
          <c:showSerName val="0"/>
          <c:showPercent val="0"/>
          <c:showBubbleSize val="0"/>
        </c:dLbls>
        <c:marker val="1"/>
        <c:smooth val="0"/>
        <c:axId val="509953600"/>
        <c:axId val="509953208"/>
      </c:lineChart>
      <c:dateAx>
        <c:axId val="509953600"/>
        <c:scaling>
          <c:orientation val="minMax"/>
        </c:scaling>
        <c:delete val="1"/>
        <c:axPos val="b"/>
        <c:numFmt formatCode="ge" sourceLinked="1"/>
        <c:majorTickMark val="none"/>
        <c:minorTickMark val="none"/>
        <c:tickLblPos val="none"/>
        <c:crossAx val="509953208"/>
        <c:crosses val="autoZero"/>
        <c:auto val="1"/>
        <c:lblOffset val="100"/>
        <c:baseTimeUnit val="years"/>
      </c:dateAx>
      <c:valAx>
        <c:axId val="5099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14-43D8-A8B2-AA1D55013DCC}"/>
            </c:ext>
          </c:extLst>
        </c:ser>
        <c:dLbls>
          <c:showLegendKey val="0"/>
          <c:showVal val="0"/>
          <c:showCatName val="0"/>
          <c:showSerName val="0"/>
          <c:showPercent val="0"/>
          <c:showBubbleSize val="0"/>
        </c:dLbls>
        <c:gapWidth val="150"/>
        <c:axId val="509952032"/>
        <c:axId val="50995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14-43D8-A8B2-AA1D55013DCC}"/>
            </c:ext>
          </c:extLst>
        </c:ser>
        <c:dLbls>
          <c:showLegendKey val="0"/>
          <c:showVal val="0"/>
          <c:showCatName val="0"/>
          <c:showSerName val="0"/>
          <c:showPercent val="0"/>
          <c:showBubbleSize val="0"/>
        </c:dLbls>
        <c:marker val="1"/>
        <c:smooth val="0"/>
        <c:axId val="509952032"/>
        <c:axId val="509951640"/>
      </c:lineChart>
      <c:dateAx>
        <c:axId val="509952032"/>
        <c:scaling>
          <c:orientation val="minMax"/>
        </c:scaling>
        <c:delete val="1"/>
        <c:axPos val="b"/>
        <c:numFmt formatCode="ge" sourceLinked="1"/>
        <c:majorTickMark val="none"/>
        <c:minorTickMark val="none"/>
        <c:tickLblPos val="none"/>
        <c:crossAx val="509951640"/>
        <c:crosses val="autoZero"/>
        <c:auto val="1"/>
        <c:lblOffset val="100"/>
        <c:baseTimeUnit val="years"/>
      </c:dateAx>
      <c:valAx>
        <c:axId val="50995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3B-42F0-B007-62D25A8B8CAC}"/>
            </c:ext>
          </c:extLst>
        </c:ser>
        <c:dLbls>
          <c:showLegendKey val="0"/>
          <c:showVal val="0"/>
          <c:showCatName val="0"/>
          <c:showSerName val="0"/>
          <c:showPercent val="0"/>
          <c:showBubbleSize val="0"/>
        </c:dLbls>
        <c:gapWidth val="150"/>
        <c:axId val="509950464"/>
        <c:axId val="50995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3B-42F0-B007-62D25A8B8CAC}"/>
            </c:ext>
          </c:extLst>
        </c:ser>
        <c:dLbls>
          <c:showLegendKey val="0"/>
          <c:showVal val="0"/>
          <c:showCatName val="0"/>
          <c:showSerName val="0"/>
          <c:showPercent val="0"/>
          <c:showBubbleSize val="0"/>
        </c:dLbls>
        <c:marker val="1"/>
        <c:smooth val="0"/>
        <c:axId val="509950464"/>
        <c:axId val="509950072"/>
      </c:lineChart>
      <c:dateAx>
        <c:axId val="509950464"/>
        <c:scaling>
          <c:orientation val="minMax"/>
        </c:scaling>
        <c:delete val="1"/>
        <c:axPos val="b"/>
        <c:numFmt formatCode="ge" sourceLinked="1"/>
        <c:majorTickMark val="none"/>
        <c:minorTickMark val="none"/>
        <c:tickLblPos val="none"/>
        <c:crossAx val="509950072"/>
        <c:crosses val="autoZero"/>
        <c:auto val="1"/>
        <c:lblOffset val="100"/>
        <c:baseTimeUnit val="years"/>
      </c:dateAx>
      <c:valAx>
        <c:axId val="50995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2D-4CA5-9EE0-85BD81D6BC7F}"/>
            </c:ext>
          </c:extLst>
        </c:ser>
        <c:dLbls>
          <c:showLegendKey val="0"/>
          <c:showVal val="0"/>
          <c:showCatName val="0"/>
          <c:showSerName val="0"/>
          <c:showPercent val="0"/>
          <c:showBubbleSize val="0"/>
        </c:dLbls>
        <c:gapWidth val="150"/>
        <c:axId val="509948504"/>
        <c:axId val="50994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2D-4CA5-9EE0-85BD81D6BC7F}"/>
            </c:ext>
          </c:extLst>
        </c:ser>
        <c:dLbls>
          <c:showLegendKey val="0"/>
          <c:showVal val="0"/>
          <c:showCatName val="0"/>
          <c:showSerName val="0"/>
          <c:showPercent val="0"/>
          <c:showBubbleSize val="0"/>
        </c:dLbls>
        <c:marker val="1"/>
        <c:smooth val="0"/>
        <c:axId val="509948504"/>
        <c:axId val="509948112"/>
      </c:lineChart>
      <c:dateAx>
        <c:axId val="509948504"/>
        <c:scaling>
          <c:orientation val="minMax"/>
        </c:scaling>
        <c:delete val="1"/>
        <c:axPos val="b"/>
        <c:numFmt formatCode="ge" sourceLinked="1"/>
        <c:majorTickMark val="none"/>
        <c:minorTickMark val="none"/>
        <c:tickLblPos val="none"/>
        <c:crossAx val="509948112"/>
        <c:crosses val="autoZero"/>
        <c:auto val="1"/>
        <c:lblOffset val="100"/>
        <c:baseTimeUnit val="years"/>
      </c:dateAx>
      <c:valAx>
        <c:axId val="50994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4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E-4E33-8409-DDC60C4BC9CC}"/>
            </c:ext>
          </c:extLst>
        </c:ser>
        <c:dLbls>
          <c:showLegendKey val="0"/>
          <c:showVal val="0"/>
          <c:showCatName val="0"/>
          <c:showSerName val="0"/>
          <c:showPercent val="0"/>
          <c:showBubbleSize val="0"/>
        </c:dLbls>
        <c:gapWidth val="150"/>
        <c:axId val="509961048"/>
        <c:axId val="50996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E-4E33-8409-DDC60C4BC9CC}"/>
            </c:ext>
          </c:extLst>
        </c:ser>
        <c:dLbls>
          <c:showLegendKey val="0"/>
          <c:showVal val="0"/>
          <c:showCatName val="0"/>
          <c:showSerName val="0"/>
          <c:showPercent val="0"/>
          <c:showBubbleSize val="0"/>
        </c:dLbls>
        <c:marker val="1"/>
        <c:smooth val="0"/>
        <c:axId val="509961048"/>
        <c:axId val="509960264"/>
      </c:lineChart>
      <c:dateAx>
        <c:axId val="509961048"/>
        <c:scaling>
          <c:orientation val="minMax"/>
        </c:scaling>
        <c:delete val="1"/>
        <c:axPos val="b"/>
        <c:numFmt formatCode="ge" sourceLinked="1"/>
        <c:majorTickMark val="none"/>
        <c:minorTickMark val="none"/>
        <c:tickLblPos val="none"/>
        <c:crossAx val="509960264"/>
        <c:crosses val="autoZero"/>
        <c:auto val="1"/>
        <c:lblOffset val="100"/>
        <c:baseTimeUnit val="years"/>
      </c:dateAx>
      <c:valAx>
        <c:axId val="50996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6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1900.84</c:v>
                </c:pt>
                <c:pt idx="1">
                  <c:v>529.79</c:v>
                </c:pt>
                <c:pt idx="2">
                  <c:v>496.89</c:v>
                </c:pt>
                <c:pt idx="3">
                  <c:v>567.22</c:v>
                </c:pt>
                <c:pt idx="4">
                  <c:v>406.57</c:v>
                </c:pt>
              </c:numCache>
            </c:numRef>
          </c:val>
          <c:extLst xmlns:c16r2="http://schemas.microsoft.com/office/drawing/2015/06/chart">
            <c:ext xmlns:c16="http://schemas.microsoft.com/office/drawing/2014/chart" uri="{C3380CC4-5D6E-409C-BE32-E72D297353CC}">
              <c16:uniqueId val="{00000000-DE0F-40F7-9413-FDE7233401BF}"/>
            </c:ext>
          </c:extLst>
        </c:ser>
        <c:dLbls>
          <c:showLegendKey val="0"/>
          <c:showVal val="0"/>
          <c:showCatName val="0"/>
          <c:showSerName val="0"/>
          <c:showPercent val="0"/>
          <c:showBubbleSize val="0"/>
        </c:dLbls>
        <c:gapWidth val="150"/>
        <c:axId val="509962224"/>
        <c:axId val="50996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E0F-40F7-9413-FDE7233401BF}"/>
            </c:ext>
          </c:extLst>
        </c:ser>
        <c:dLbls>
          <c:showLegendKey val="0"/>
          <c:showVal val="0"/>
          <c:showCatName val="0"/>
          <c:showSerName val="0"/>
          <c:showPercent val="0"/>
          <c:showBubbleSize val="0"/>
        </c:dLbls>
        <c:marker val="1"/>
        <c:smooth val="0"/>
        <c:axId val="509962224"/>
        <c:axId val="509961832"/>
      </c:lineChart>
      <c:dateAx>
        <c:axId val="509962224"/>
        <c:scaling>
          <c:orientation val="minMax"/>
        </c:scaling>
        <c:delete val="1"/>
        <c:axPos val="b"/>
        <c:numFmt formatCode="ge" sourceLinked="1"/>
        <c:majorTickMark val="none"/>
        <c:minorTickMark val="none"/>
        <c:tickLblPos val="none"/>
        <c:crossAx val="509961832"/>
        <c:crosses val="autoZero"/>
        <c:auto val="1"/>
        <c:lblOffset val="100"/>
        <c:baseTimeUnit val="years"/>
      </c:dateAx>
      <c:valAx>
        <c:axId val="5099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36.950000000000003</c:v>
                </c:pt>
                <c:pt idx="1">
                  <c:v>39.18</c:v>
                </c:pt>
                <c:pt idx="2">
                  <c:v>47.42</c:v>
                </c:pt>
                <c:pt idx="3">
                  <c:v>33.21</c:v>
                </c:pt>
                <c:pt idx="4">
                  <c:v>27.5</c:v>
                </c:pt>
              </c:numCache>
            </c:numRef>
          </c:val>
          <c:extLst xmlns:c16r2="http://schemas.microsoft.com/office/drawing/2015/06/chart">
            <c:ext xmlns:c16="http://schemas.microsoft.com/office/drawing/2014/chart" uri="{C3380CC4-5D6E-409C-BE32-E72D297353CC}">
              <c16:uniqueId val="{00000000-BE86-4757-91A2-648648CFD70F}"/>
            </c:ext>
          </c:extLst>
        </c:ser>
        <c:dLbls>
          <c:showLegendKey val="0"/>
          <c:showVal val="0"/>
          <c:showCatName val="0"/>
          <c:showSerName val="0"/>
          <c:showPercent val="0"/>
          <c:showBubbleSize val="0"/>
        </c:dLbls>
        <c:gapWidth val="150"/>
        <c:axId val="509948896"/>
        <c:axId val="50996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E86-4757-91A2-648648CFD70F}"/>
            </c:ext>
          </c:extLst>
        </c:ser>
        <c:dLbls>
          <c:showLegendKey val="0"/>
          <c:showVal val="0"/>
          <c:showCatName val="0"/>
          <c:showSerName val="0"/>
          <c:showPercent val="0"/>
          <c:showBubbleSize val="0"/>
        </c:dLbls>
        <c:marker val="1"/>
        <c:smooth val="0"/>
        <c:axId val="509948896"/>
        <c:axId val="509960656"/>
      </c:lineChart>
      <c:dateAx>
        <c:axId val="509948896"/>
        <c:scaling>
          <c:orientation val="minMax"/>
        </c:scaling>
        <c:delete val="1"/>
        <c:axPos val="b"/>
        <c:numFmt formatCode="ge" sourceLinked="1"/>
        <c:majorTickMark val="none"/>
        <c:minorTickMark val="none"/>
        <c:tickLblPos val="none"/>
        <c:crossAx val="509960656"/>
        <c:crosses val="autoZero"/>
        <c:auto val="1"/>
        <c:lblOffset val="100"/>
        <c:baseTimeUnit val="years"/>
      </c:dateAx>
      <c:valAx>
        <c:axId val="50996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499.2</c:v>
                </c:pt>
                <c:pt idx="1">
                  <c:v>471.04</c:v>
                </c:pt>
                <c:pt idx="2">
                  <c:v>544.99</c:v>
                </c:pt>
                <c:pt idx="3">
                  <c:v>538.13</c:v>
                </c:pt>
                <c:pt idx="4">
                  <c:v>650.79999999999995</c:v>
                </c:pt>
              </c:numCache>
            </c:numRef>
          </c:val>
          <c:extLst xmlns:c16r2="http://schemas.microsoft.com/office/drawing/2015/06/chart">
            <c:ext xmlns:c16="http://schemas.microsoft.com/office/drawing/2014/chart" uri="{C3380CC4-5D6E-409C-BE32-E72D297353CC}">
              <c16:uniqueId val="{00000000-49B4-400B-8C4C-B33444A40F59}"/>
            </c:ext>
          </c:extLst>
        </c:ser>
        <c:dLbls>
          <c:showLegendKey val="0"/>
          <c:showVal val="0"/>
          <c:showCatName val="0"/>
          <c:showSerName val="0"/>
          <c:showPercent val="0"/>
          <c:showBubbleSize val="0"/>
        </c:dLbls>
        <c:gapWidth val="150"/>
        <c:axId val="509963400"/>
        <c:axId val="51152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9B4-400B-8C4C-B33444A40F59}"/>
            </c:ext>
          </c:extLst>
        </c:ser>
        <c:dLbls>
          <c:showLegendKey val="0"/>
          <c:showVal val="0"/>
          <c:showCatName val="0"/>
          <c:showSerName val="0"/>
          <c:showPercent val="0"/>
          <c:showBubbleSize val="0"/>
        </c:dLbls>
        <c:marker val="1"/>
        <c:smooth val="0"/>
        <c:axId val="509963400"/>
        <c:axId val="511528616"/>
      </c:lineChart>
      <c:dateAx>
        <c:axId val="509963400"/>
        <c:scaling>
          <c:orientation val="minMax"/>
        </c:scaling>
        <c:delete val="1"/>
        <c:axPos val="b"/>
        <c:numFmt formatCode="ge" sourceLinked="1"/>
        <c:majorTickMark val="none"/>
        <c:minorTickMark val="none"/>
        <c:tickLblPos val="none"/>
        <c:crossAx val="511528616"/>
        <c:crosses val="autoZero"/>
        <c:auto val="1"/>
        <c:lblOffset val="100"/>
        <c:baseTimeUnit val="years"/>
      </c:dateAx>
      <c:valAx>
        <c:axId val="51152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6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一関市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117530</v>
      </c>
      <c r="AM8" s="50"/>
      <c r="AN8" s="50"/>
      <c r="AO8" s="50"/>
      <c r="AP8" s="50"/>
      <c r="AQ8" s="50"/>
      <c r="AR8" s="50"/>
      <c r="AS8" s="50"/>
      <c r="AT8" s="45">
        <f>データ!T6</f>
        <v>1256.42</v>
      </c>
      <c r="AU8" s="45"/>
      <c r="AV8" s="45"/>
      <c r="AW8" s="45"/>
      <c r="AX8" s="45"/>
      <c r="AY8" s="45"/>
      <c r="AZ8" s="45"/>
      <c r="BA8" s="45"/>
      <c r="BB8" s="45">
        <f>データ!U6</f>
        <v>93.54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3.21</v>
      </c>
      <c r="Q10" s="45"/>
      <c r="R10" s="45"/>
      <c r="S10" s="45"/>
      <c r="T10" s="45"/>
      <c r="U10" s="45"/>
      <c r="V10" s="45"/>
      <c r="W10" s="45">
        <f>データ!Q6</f>
        <v>98.27</v>
      </c>
      <c r="X10" s="45"/>
      <c r="Y10" s="45"/>
      <c r="Z10" s="45"/>
      <c r="AA10" s="45"/>
      <c r="AB10" s="45"/>
      <c r="AC10" s="45"/>
      <c r="AD10" s="50">
        <f>データ!R6</f>
        <v>3240</v>
      </c>
      <c r="AE10" s="50"/>
      <c r="AF10" s="50"/>
      <c r="AG10" s="50"/>
      <c r="AH10" s="50"/>
      <c r="AI10" s="50"/>
      <c r="AJ10" s="50"/>
      <c r="AK10" s="2"/>
      <c r="AL10" s="50">
        <f>データ!V6</f>
        <v>3738</v>
      </c>
      <c r="AM10" s="50"/>
      <c r="AN10" s="50"/>
      <c r="AO10" s="50"/>
      <c r="AP10" s="50"/>
      <c r="AQ10" s="50"/>
      <c r="AR10" s="50"/>
      <c r="AS10" s="50"/>
      <c r="AT10" s="45">
        <f>データ!W6</f>
        <v>1.86</v>
      </c>
      <c r="AU10" s="45"/>
      <c r="AV10" s="45"/>
      <c r="AW10" s="45"/>
      <c r="AX10" s="45"/>
      <c r="AY10" s="45"/>
      <c r="AZ10" s="45"/>
      <c r="BA10" s="45"/>
      <c r="BB10" s="45">
        <f>データ!X6</f>
        <v>2009.68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QfQdJIu5d4H9ECBe9dfNIQ7NFEMNm+pkUd4SqDK/lMg0pzIzUuWyjrgaUQKaFyxIcf0vZ6GxTdmX/pi3oKbrlg==" saltValue="+316DD8sAVSL3nEqcnDs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32093</v>
      </c>
      <c r="D6" s="33">
        <f t="shared" si="3"/>
        <v>47</v>
      </c>
      <c r="E6" s="33">
        <f t="shared" si="3"/>
        <v>17</v>
      </c>
      <c r="F6" s="33">
        <f t="shared" si="3"/>
        <v>5</v>
      </c>
      <c r="G6" s="33">
        <f t="shared" si="3"/>
        <v>0</v>
      </c>
      <c r="H6" s="33" t="str">
        <f t="shared" si="3"/>
        <v>岩手県　一関市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3.21</v>
      </c>
      <c r="Q6" s="34">
        <f t="shared" si="3"/>
        <v>98.27</v>
      </c>
      <c r="R6" s="34">
        <f t="shared" si="3"/>
        <v>3240</v>
      </c>
      <c r="S6" s="34">
        <f t="shared" si="3"/>
        <v>117530</v>
      </c>
      <c r="T6" s="34">
        <f t="shared" si="3"/>
        <v>1256.42</v>
      </c>
      <c r="U6" s="34">
        <f t="shared" si="3"/>
        <v>93.54</v>
      </c>
      <c r="V6" s="34">
        <f t="shared" si="3"/>
        <v>3738</v>
      </c>
      <c r="W6" s="34">
        <f t="shared" si="3"/>
        <v>1.86</v>
      </c>
      <c r="X6" s="34">
        <f t="shared" si="3"/>
        <v>2009.68</v>
      </c>
      <c r="Y6" s="35">
        <f>IF(Y7="",NA(),Y7)</f>
        <v>71.72</v>
      </c>
      <c r="Z6" s="35">
        <f t="shared" ref="Z6:AH6" si="4">IF(Z7="",NA(),Z7)</f>
        <v>72.36</v>
      </c>
      <c r="AA6" s="35">
        <f t="shared" si="4"/>
        <v>79.760000000000005</v>
      </c>
      <c r="AB6" s="35">
        <f t="shared" si="4"/>
        <v>74.42</v>
      </c>
      <c r="AC6" s="35">
        <f t="shared" si="4"/>
        <v>68.55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1900.84</v>
      </c>
      <c r="BG6" s="35">
        <f t="shared" ref="BG6:BO6" si="7">IF(BG7="",NA(),BG7)</f>
        <v>529.79</v>
      </c>
      <c r="BH6" s="35">
        <f t="shared" si="7"/>
        <v>496.89</v>
      </c>
      <c r="BI6" s="35">
        <f t="shared" si="7"/>
        <v>567.22</v>
      </c>
      <c r="BJ6" s="35">
        <f t="shared" si="7"/>
        <v>406.57</v>
      </c>
      <c r="BK6" s="35">
        <f t="shared" si="7"/>
        <v>1044.8</v>
      </c>
      <c r="BL6" s="35">
        <f t="shared" si="7"/>
        <v>1081.8</v>
      </c>
      <c r="BM6" s="35">
        <f t="shared" si="7"/>
        <v>974.93</v>
      </c>
      <c r="BN6" s="35">
        <f t="shared" si="7"/>
        <v>855.8</v>
      </c>
      <c r="BO6" s="35">
        <f t="shared" si="7"/>
        <v>789.46</v>
      </c>
      <c r="BP6" s="34" t="str">
        <f>IF(BP7="","",IF(BP7="-","【-】","【"&amp;SUBSTITUTE(TEXT(BP7,"#,##0.00"),"-","△")&amp;"】"))</f>
        <v>【747.76】</v>
      </c>
      <c r="BQ6" s="35">
        <f>IF(BQ7="",NA(),BQ7)</f>
        <v>36.950000000000003</v>
      </c>
      <c r="BR6" s="35">
        <f t="shared" ref="BR6:BZ6" si="8">IF(BR7="",NA(),BR7)</f>
        <v>39.18</v>
      </c>
      <c r="BS6" s="35">
        <f t="shared" si="8"/>
        <v>47.42</v>
      </c>
      <c r="BT6" s="35">
        <f t="shared" si="8"/>
        <v>33.21</v>
      </c>
      <c r="BU6" s="35">
        <f t="shared" si="8"/>
        <v>27.5</v>
      </c>
      <c r="BV6" s="35">
        <f t="shared" si="8"/>
        <v>50.82</v>
      </c>
      <c r="BW6" s="35">
        <f t="shared" si="8"/>
        <v>52.19</v>
      </c>
      <c r="BX6" s="35">
        <f t="shared" si="8"/>
        <v>55.32</v>
      </c>
      <c r="BY6" s="35">
        <f t="shared" si="8"/>
        <v>59.8</v>
      </c>
      <c r="BZ6" s="35">
        <f t="shared" si="8"/>
        <v>57.77</v>
      </c>
      <c r="CA6" s="34" t="str">
        <f>IF(CA7="","",IF(CA7="-","【-】","【"&amp;SUBSTITUTE(TEXT(CA7,"#,##0.00"),"-","△")&amp;"】"))</f>
        <v>【59.51】</v>
      </c>
      <c r="CB6" s="35">
        <f>IF(CB7="",NA(),CB7)</f>
        <v>499.2</v>
      </c>
      <c r="CC6" s="35">
        <f t="shared" ref="CC6:CK6" si="9">IF(CC7="",NA(),CC7)</f>
        <v>471.04</v>
      </c>
      <c r="CD6" s="35">
        <f t="shared" si="9"/>
        <v>544.99</v>
      </c>
      <c r="CE6" s="35">
        <f t="shared" si="9"/>
        <v>538.13</v>
      </c>
      <c r="CF6" s="35">
        <f t="shared" si="9"/>
        <v>650.79999999999995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44.31</v>
      </c>
      <c r="CN6" s="35">
        <f t="shared" ref="CN6:CV6" si="10">IF(CN7="",NA(),CN7)</f>
        <v>45.26</v>
      </c>
      <c r="CO6" s="35">
        <f t="shared" si="10"/>
        <v>37.619999999999997</v>
      </c>
      <c r="CP6" s="35">
        <f t="shared" si="10"/>
        <v>37.979999999999997</v>
      </c>
      <c r="CQ6" s="35">
        <f t="shared" si="10"/>
        <v>37.369999999999997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82.68</v>
      </c>
      <c r="CY6" s="35">
        <f t="shared" ref="CY6:DG6" si="11">IF(CY7="",NA(),CY7)</f>
        <v>82.08</v>
      </c>
      <c r="CZ6" s="35">
        <f t="shared" si="11"/>
        <v>78.83</v>
      </c>
      <c r="DA6" s="35">
        <f t="shared" si="11"/>
        <v>79.540000000000006</v>
      </c>
      <c r="DB6" s="35">
        <f t="shared" si="11"/>
        <v>80.52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32093</v>
      </c>
      <c r="D7" s="37">
        <v>47</v>
      </c>
      <c r="E7" s="37">
        <v>17</v>
      </c>
      <c r="F7" s="37">
        <v>5</v>
      </c>
      <c r="G7" s="37">
        <v>0</v>
      </c>
      <c r="H7" s="37" t="s">
        <v>98</v>
      </c>
      <c r="I7" s="37" t="s">
        <v>99</v>
      </c>
      <c r="J7" s="37" t="s">
        <v>100</v>
      </c>
      <c r="K7" s="37" t="s">
        <v>101</v>
      </c>
      <c r="L7" s="37" t="s">
        <v>102</v>
      </c>
      <c r="M7" s="37" t="s">
        <v>103</v>
      </c>
      <c r="N7" s="38" t="s">
        <v>104</v>
      </c>
      <c r="O7" s="38" t="s">
        <v>105</v>
      </c>
      <c r="P7" s="38">
        <v>3.21</v>
      </c>
      <c r="Q7" s="38">
        <v>98.27</v>
      </c>
      <c r="R7" s="38">
        <v>3240</v>
      </c>
      <c r="S7" s="38">
        <v>117530</v>
      </c>
      <c r="T7" s="38">
        <v>1256.42</v>
      </c>
      <c r="U7" s="38">
        <v>93.54</v>
      </c>
      <c r="V7" s="38">
        <v>3738</v>
      </c>
      <c r="W7" s="38">
        <v>1.86</v>
      </c>
      <c r="X7" s="38">
        <v>2009.68</v>
      </c>
      <c r="Y7" s="38">
        <v>71.72</v>
      </c>
      <c r="Z7" s="38">
        <v>72.36</v>
      </c>
      <c r="AA7" s="38">
        <v>79.760000000000005</v>
      </c>
      <c r="AB7" s="38">
        <v>74.42</v>
      </c>
      <c r="AC7" s="38">
        <v>68.55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1900.84</v>
      </c>
      <c r="BG7" s="38">
        <v>529.79</v>
      </c>
      <c r="BH7" s="38">
        <v>496.89</v>
      </c>
      <c r="BI7" s="38">
        <v>567.22</v>
      </c>
      <c r="BJ7" s="38">
        <v>406.57</v>
      </c>
      <c r="BK7" s="38">
        <v>1044.8</v>
      </c>
      <c r="BL7" s="38">
        <v>1081.8</v>
      </c>
      <c r="BM7" s="38">
        <v>974.93</v>
      </c>
      <c r="BN7" s="38">
        <v>855.8</v>
      </c>
      <c r="BO7" s="38">
        <v>789.46</v>
      </c>
      <c r="BP7" s="38">
        <v>747.76</v>
      </c>
      <c r="BQ7" s="38">
        <v>36.950000000000003</v>
      </c>
      <c r="BR7" s="38">
        <v>39.18</v>
      </c>
      <c r="BS7" s="38">
        <v>47.42</v>
      </c>
      <c r="BT7" s="38">
        <v>33.21</v>
      </c>
      <c r="BU7" s="38">
        <v>27.5</v>
      </c>
      <c r="BV7" s="38">
        <v>50.82</v>
      </c>
      <c r="BW7" s="38">
        <v>52.19</v>
      </c>
      <c r="BX7" s="38">
        <v>55.32</v>
      </c>
      <c r="BY7" s="38">
        <v>59.8</v>
      </c>
      <c r="BZ7" s="38">
        <v>57.77</v>
      </c>
      <c r="CA7" s="38">
        <v>59.51</v>
      </c>
      <c r="CB7" s="38">
        <v>499.2</v>
      </c>
      <c r="CC7" s="38">
        <v>471.04</v>
      </c>
      <c r="CD7" s="38">
        <v>544.99</v>
      </c>
      <c r="CE7" s="38">
        <v>538.13</v>
      </c>
      <c r="CF7" s="38">
        <v>650.79999999999995</v>
      </c>
      <c r="CG7" s="38">
        <v>300.52</v>
      </c>
      <c r="CH7" s="38">
        <v>296.14</v>
      </c>
      <c r="CI7" s="38">
        <v>283.17</v>
      </c>
      <c r="CJ7" s="38">
        <v>263.76</v>
      </c>
      <c r="CK7" s="38">
        <v>274.35000000000002</v>
      </c>
      <c r="CL7" s="38">
        <v>261.45999999999998</v>
      </c>
      <c r="CM7" s="38">
        <v>44.31</v>
      </c>
      <c r="CN7" s="38">
        <v>45.26</v>
      </c>
      <c r="CO7" s="38">
        <v>37.619999999999997</v>
      </c>
      <c r="CP7" s="38">
        <v>37.979999999999997</v>
      </c>
      <c r="CQ7" s="38">
        <v>37.369999999999997</v>
      </c>
      <c r="CR7" s="38">
        <v>53.24</v>
      </c>
      <c r="CS7" s="38">
        <v>52.31</v>
      </c>
      <c r="CT7" s="38">
        <v>60.65</v>
      </c>
      <c r="CU7" s="38">
        <v>51.75</v>
      </c>
      <c r="CV7" s="38">
        <v>50.68</v>
      </c>
      <c r="CW7" s="38">
        <v>52.23</v>
      </c>
      <c r="CX7" s="38">
        <v>82.68</v>
      </c>
      <c r="CY7" s="38">
        <v>82.08</v>
      </c>
      <c r="CZ7" s="38">
        <v>78.83</v>
      </c>
      <c r="DA7" s="38">
        <v>79.540000000000006</v>
      </c>
      <c r="DB7" s="38">
        <v>80.52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彦旭</cp:lastModifiedBy>
  <cp:lastPrinted>2020-01-12T01:36:48Z</cp:lastPrinted>
  <dcterms:created xsi:type="dcterms:W3CDTF">2019-12-05T05:15:59Z</dcterms:created>
  <dcterms:modified xsi:type="dcterms:W3CDTF">2020-01-12T02:43:29Z</dcterms:modified>
  <cp:category/>
</cp:coreProperties>
</file>