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ity.ichinoseki.iwate.jp\FileShare\H31\部課共有\市長部局\総務部\財政課\02_財政係\7 公営企業関係\H31\20200110【市町村課】公営企業に係る経営比較分析表（平成30年度決算）の分析等について\03_県報告\"/>
    </mc:Choice>
  </mc:AlternateContent>
  <workbookProtection workbookAlgorithmName="SHA-512" workbookHashValue="7sKI6VZyKMpLSSMvbeFcm4tZkmnaAjM5/Zy5WrjvTWwcdZYqmxi7nQWLIm5qg1tGfEHsKi3z3bl5SWDyxJ4j9A==" workbookSaltValue="pfkiKL3hqRZuFtp+GxOm/w==" workbookSpinCount="100000" lockStructure="1"/>
  <bookViews>
    <workbookView xWindow="0" yWindow="0" windowWidth="15360" windowHeight="7635"/>
  </bookViews>
  <sheets>
    <sheet name="法非適用_下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S6" i="5"/>
  <c r="R6" i="5"/>
  <c r="Q6" i="5"/>
  <c r="W10" i="4" s="1"/>
  <c r="P6" i="5"/>
  <c r="O6" i="5"/>
  <c r="N6" i="5"/>
  <c r="M6" i="5"/>
  <c r="AD8" i="4" s="1"/>
  <c r="L6" i="5"/>
  <c r="W8" i="4" s="1"/>
  <c r="K6" i="5"/>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H86" i="4"/>
  <c r="E86" i="4"/>
  <c r="AT10" i="4"/>
  <c r="AL10" i="4"/>
  <c r="AD10" i="4"/>
  <c r="P10" i="4"/>
  <c r="I10" i="4"/>
  <c r="B10" i="4"/>
  <c r="AT8" i="4"/>
  <c r="AL8" i="4"/>
  <c r="P8" i="4"/>
  <c r="I8" i="4"/>
  <c r="C10" i="5" l="1"/>
  <c r="D10" i="5"/>
  <c r="E10" i="5"/>
  <c r="B10" i="5"/>
</calcChain>
</file>

<file path=xl/sharedStrings.xml><?xml version="1.0" encoding="utf-8"?>
<sst xmlns="http://schemas.openxmlformats.org/spreadsheetml/2006/main" count="228" uniqueCount="114">
  <si>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</si>
  <si>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</si>
  <si>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</si>
  <si>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</si>
  <si>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</si>
  <si>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</si>
  <si>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</si>
  <si>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</si>
  <si>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</si>
  <si>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</si>
  <si>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</si>
  <si>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</si>
  <si>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</si>
  <si>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</si>
  <si>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</si>
  <si>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</si>
  <si>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</si>
  <si>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</si>
  <si>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</si>
  <si>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</si>
  <si>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</si>
  <si>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</si>
  <si>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</si>
  <si>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</si>
  <si>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</si>
  <si>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</si>
  <si>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</si>
  <si>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</si>
  <si>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</si>
  <si>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</si>
  <si>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</si>
  <si>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</si>
  <si>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</si>
  <si>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</si>
  <si>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</si>
  <si>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</si>
  <si>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</si>
  <si>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</si>
  <si>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</si>
  <si>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</si>
  <si>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</si>
  <si>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</si>
  <si>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</si>
  <si>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</si>
  <si>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</si>
  <si>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</si>
  <si>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</si>
  <si>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</si>
  <si>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</si>
  <si>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</si>
  <si>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</si>
  <si>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</si>
  <si>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</si>
  <si>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</si>
  <si>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</si>
  <si>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</si>
  <si>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</si>
  <si>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</si>
  <si>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</si>
  <si>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</si>
  <si>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</si>
  <si>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</si>
  <si>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</si>
  <si>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</si>
  <si>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</si>
  <si>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</si>
  <si>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</si>
  <si>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</si>
  <si>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</si>
  <si>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</si>
  <si>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</si>
  <si>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</si>
  <si>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</si>
  <si>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</si>
  <si>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</si>
  <si>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</si>
  <si>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</si>
  <si>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</si>
  <si>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</si>
  <si>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</si>
  <si>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</si>
  <si>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</si>
  <si>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</si>
  <si>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</si>
  <si>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</si>
  <si>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</si>
  <si>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</si>
  <si>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</si>
  <si>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</si>
  <si>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</si>
  <si>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</si>
  <si>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</si>
  <si>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</si>
  <si>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</si>
  <si>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</si>
  <si>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</si>
  <si>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</si>
  <si>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</si>
  <si>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岩手県　一関市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</si>
  <si>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</si>
  <si>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</si>
  <si>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</si>
  <si>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</si>
  <si>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</si>
  <si>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</si>
  <si>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</si>
  <si>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</si>
  <si>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</si>
  <si>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</si>
  <si>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</si>
  <si>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</si>
  <si>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平成27年度に整備が完了し、現在は処理場等の長寿命化対策を含めた維持・管理を中心に実施しています。
　比率が高い程良いとされている収益的収支比率・経費回収率・水洗化率は概ね上昇傾向にあり、有収水量1m3あたりの汚水処理費である汚水処理原価も減少傾向にあります。しかし、人口減少による使用料収入の減や、施設の老朽化に伴う更新改修費用の増大等により、経営環境が一層厳しくなることが想定されることから、長期的な視点に立った計画的な経営基盤の強化が必要となっています。</t>
    <phoneticPr fontId="4"/>
  </si>
  <si>
    <t>　持続的で健全な汚水処理事業の経営のため、中長期的な財政見通しを基に、効率的で安定した汚水処理事業の経営に向け、下記の取組を進めます。
① 効率的で安定した経営推進のため、令和２年度から地方公営企業会計へ移行し、経営状況の見える化を図った上で経営戦略の見直し
② 将来的な経営を見通した施設の統廃合、組織体制や使用料の見直し</t>
    <phoneticPr fontId="4"/>
  </si>
  <si>
    <t>　供用開始から平成30年度末で24年が経過しており、今後、管渠の老朽化が進むことが想定されることから、平成28年度に策定した一関市下水道ストックマネジメント計画に基づき、計画的に管渠の点検・調査・改築を行うなど、予防保全型の取組を進めていきます。</t>
    <rPh sb="7" eb="9">
      <t>ヘイセイ</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</si>
</sst>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BBBD-412A-BA03-FBBF7AE411EB}"/>
            </c:ext>
          </c:extLst>
        </c:ser>
        <c:dLbls>
          <c:showLegendKey val="0"/>
          <c:showVal val="0"/>
          <c:showCatName val="0"/>
          <c:showSerName val="0"/>
          <c:showPercent val="0"/>
          <c:showBubbleSize val="0"/>
        </c:dLbls>
        <c:gapWidth val="150"/>
        <c:axId val="331023240"/>
        <c:axId val="3310201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7.0000000000000007E-2</c:v>
                </c:pt>
                <c:pt idx="2">
                  <c:v>0.09</c:v>
                </c:pt>
                <c:pt idx="3">
                  <c:v>0.09</c:v>
                </c:pt>
                <c:pt idx="4">
                  <c:v>0.13</c:v>
                </c:pt>
              </c:numCache>
            </c:numRef>
          </c:val>
          <c:smooth val="0"/>
          <c:extLst xmlns:c16r2="http://schemas.microsoft.com/office/drawing/2015/06/chart">
            <c:ext xmlns:c16="http://schemas.microsoft.com/office/drawing/2014/chart" uri="{C3380CC4-5D6E-409C-BE32-E72D297353CC}">
              <c16:uniqueId val="{00000001-BBBD-412A-BA03-FBBF7AE411EB}"/>
            </c:ext>
          </c:extLst>
        </c:ser>
        <c:dLbls>
          <c:showLegendKey val="0"/>
          <c:showVal val="0"/>
          <c:showCatName val="0"/>
          <c:showSerName val="0"/>
          <c:showPercent val="0"/>
          <c:showBubbleSize val="0"/>
        </c:dLbls>
        <c:marker val="1"/>
        <c:smooth val="0"/>
        <c:axId val="331023240"/>
        <c:axId val="331020104"/>
      </c:lineChart>
      <c:dateAx>
        <c:axId val="331023240"/>
        <c:scaling>
          <c:orientation val="minMax"/>
        </c:scaling>
        <c:delete val="1"/>
        <c:axPos val="b"/>
        <c:numFmt formatCode="ge" sourceLinked="1"/>
        <c:majorTickMark val="none"/>
        <c:minorTickMark val="none"/>
        <c:tickLblPos val="none"/>
        <c:crossAx val="331020104"/>
        <c:crosses val="autoZero"/>
        <c:auto val="1"/>
        <c:lblOffset val="100"/>
        <c:baseTimeUnit val="years"/>
      </c:dateAx>
      <c:valAx>
        <c:axId val="331020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232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33.86</c:v>
                </c:pt>
                <c:pt idx="1">
                  <c:v>34.130000000000003</c:v>
                </c:pt>
                <c:pt idx="2">
                  <c:v>44.03</c:v>
                </c:pt>
                <c:pt idx="3">
                  <c:v>43.94</c:v>
                </c:pt>
                <c:pt idx="4">
                  <c:v>35.4</c:v>
                </c:pt>
              </c:numCache>
            </c:numRef>
          </c:val>
          <c:extLst xmlns:c16r2="http://schemas.microsoft.com/office/drawing/2015/06/chart">
            <c:ext xmlns:c16="http://schemas.microsoft.com/office/drawing/2014/chart" uri="{C3380CC4-5D6E-409C-BE32-E72D297353CC}">
              <c16:uniqueId val="{00000000-19C4-44B8-8A76-51C39F081EFD}"/>
            </c:ext>
          </c:extLst>
        </c:ser>
        <c:dLbls>
          <c:showLegendKey val="0"/>
          <c:showVal val="0"/>
          <c:showCatName val="0"/>
          <c:showSerName val="0"/>
          <c:showPercent val="0"/>
          <c:showBubbleSize val="0"/>
        </c:dLbls>
        <c:gapWidth val="150"/>
        <c:axId val="331027552"/>
        <c:axId val="331026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43.58</c:v>
                </c:pt>
                <c:pt idx="1">
                  <c:v>41.35</c:v>
                </c:pt>
                <c:pt idx="2">
                  <c:v>42.9</c:v>
                </c:pt>
                <c:pt idx="3">
                  <c:v>43.36</c:v>
                </c:pt>
                <c:pt idx="4">
                  <c:v>42.56</c:v>
                </c:pt>
              </c:numCache>
            </c:numRef>
          </c:val>
          <c:smooth val="0"/>
          <c:extLst xmlns:c16r2="http://schemas.microsoft.com/office/drawing/2015/06/chart">
            <c:ext xmlns:c16="http://schemas.microsoft.com/office/drawing/2014/chart" uri="{C3380CC4-5D6E-409C-BE32-E72D297353CC}">
              <c16:uniqueId val="{00000001-19C4-44B8-8A76-51C39F081EFD}"/>
            </c:ext>
          </c:extLst>
        </c:ser>
        <c:dLbls>
          <c:showLegendKey val="0"/>
          <c:showVal val="0"/>
          <c:showCatName val="0"/>
          <c:showSerName val="0"/>
          <c:showPercent val="0"/>
          <c:showBubbleSize val="0"/>
        </c:dLbls>
        <c:marker val="1"/>
        <c:smooth val="0"/>
        <c:axId val="331027552"/>
        <c:axId val="331026768"/>
      </c:lineChart>
      <c:dateAx>
        <c:axId val="331027552"/>
        <c:scaling>
          <c:orientation val="minMax"/>
        </c:scaling>
        <c:delete val="1"/>
        <c:axPos val="b"/>
        <c:numFmt formatCode="ge" sourceLinked="1"/>
        <c:majorTickMark val="none"/>
        <c:minorTickMark val="none"/>
        <c:tickLblPos val="none"/>
        <c:crossAx val="331026768"/>
        <c:crosses val="autoZero"/>
        <c:auto val="1"/>
        <c:lblOffset val="100"/>
        <c:baseTimeUnit val="years"/>
      </c:dateAx>
      <c:valAx>
        <c:axId val="331026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27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68.03</c:v>
                </c:pt>
                <c:pt idx="1">
                  <c:v>70.92</c:v>
                </c:pt>
                <c:pt idx="2">
                  <c:v>73.22</c:v>
                </c:pt>
                <c:pt idx="3">
                  <c:v>74.12</c:v>
                </c:pt>
                <c:pt idx="4">
                  <c:v>75.05</c:v>
                </c:pt>
              </c:numCache>
            </c:numRef>
          </c:val>
          <c:extLst xmlns:c16r2="http://schemas.microsoft.com/office/drawing/2015/06/chart">
            <c:ext xmlns:c16="http://schemas.microsoft.com/office/drawing/2014/chart" uri="{C3380CC4-5D6E-409C-BE32-E72D297353CC}">
              <c16:uniqueId val="{00000000-1A67-4D57-8AA4-6800FC51D323}"/>
            </c:ext>
          </c:extLst>
        </c:ser>
        <c:dLbls>
          <c:showLegendKey val="0"/>
          <c:showVal val="0"/>
          <c:showCatName val="0"/>
          <c:showSerName val="0"/>
          <c:showPercent val="0"/>
          <c:showBubbleSize val="0"/>
        </c:dLbls>
        <c:gapWidth val="150"/>
        <c:axId val="331493952"/>
        <c:axId val="331493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82.35</c:v>
                </c:pt>
                <c:pt idx="1">
                  <c:v>82.9</c:v>
                </c:pt>
                <c:pt idx="2">
                  <c:v>83.5</c:v>
                </c:pt>
                <c:pt idx="3">
                  <c:v>83.06</c:v>
                </c:pt>
                <c:pt idx="4">
                  <c:v>83.32</c:v>
                </c:pt>
              </c:numCache>
            </c:numRef>
          </c:val>
          <c:smooth val="0"/>
          <c:extLst xmlns:c16r2="http://schemas.microsoft.com/office/drawing/2015/06/chart">
            <c:ext xmlns:c16="http://schemas.microsoft.com/office/drawing/2014/chart" uri="{C3380CC4-5D6E-409C-BE32-E72D297353CC}">
              <c16:uniqueId val="{00000001-1A67-4D57-8AA4-6800FC51D323}"/>
            </c:ext>
          </c:extLst>
        </c:ser>
        <c:dLbls>
          <c:showLegendKey val="0"/>
          <c:showVal val="0"/>
          <c:showCatName val="0"/>
          <c:showSerName val="0"/>
          <c:showPercent val="0"/>
          <c:showBubbleSize val="0"/>
        </c:dLbls>
        <c:marker val="1"/>
        <c:smooth val="0"/>
        <c:axId val="331493952"/>
        <c:axId val="331493168"/>
      </c:lineChart>
      <c:dateAx>
        <c:axId val="331493952"/>
        <c:scaling>
          <c:orientation val="minMax"/>
        </c:scaling>
        <c:delete val="1"/>
        <c:axPos val="b"/>
        <c:numFmt formatCode="ge" sourceLinked="1"/>
        <c:majorTickMark val="none"/>
        <c:minorTickMark val="none"/>
        <c:tickLblPos val="none"/>
        <c:crossAx val="331493168"/>
        <c:crosses val="autoZero"/>
        <c:auto val="1"/>
        <c:lblOffset val="100"/>
        <c:baseTimeUnit val="years"/>
      </c:dateAx>
      <c:valAx>
        <c:axId val="331493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4939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83.65</c:v>
                </c:pt>
                <c:pt idx="1">
                  <c:v>88.36</c:v>
                </c:pt>
                <c:pt idx="2">
                  <c:v>85.14</c:v>
                </c:pt>
                <c:pt idx="3">
                  <c:v>91.95</c:v>
                </c:pt>
                <c:pt idx="4">
                  <c:v>91.81</c:v>
                </c:pt>
              </c:numCache>
            </c:numRef>
          </c:val>
          <c:extLst xmlns:c16r2="http://schemas.microsoft.com/office/drawing/2015/06/chart">
            <c:ext xmlns:c16="http://schemas.microsoft.com/office/drawing/2014/chart" uri="{C3380CC4-5D6E-409C-BE32-E72D297353CC}">
              <c16:uniqueId val="{00000000-AFBA-4790-B8AB-AEC145BE55E7}"/>
            </c:ext>
          </c:extLst>
        </c:ser>
        <c:dLbls>
          <c:showLegendKey val="0"/>
          <c:showVal val="0"/>
          <c:showCatName val="0"/>
          <c:showSerName val="0"/>
          <c:showPercent val="0"/>
          <c:showBubbleSize val="0"/>
        </c:dLbls>
        <c:gapWidth val="150"/>
        <c:axId val="331022848"/>
        <c:axId val="3310236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FBA-4790-B8AB-AEC145BE55E7}"/>
            </c:ext>
          </c:extLst>
        </c:ser>
        <c:dLbls>
          <c:showLegendKey val="0"/>
          <c:showVal val="0"/>
          <c:showCatName val="0"/>
          <c:showSerName val="0"/>
          <c:showPercent val="0"/>
          <c:showBubbleSize val="0"/>
        </c:dLbls>
        <c:marker val="1"/>
        <c:smooth val="0"/>
        <c:axId val="331022848"/>
        <c:axId val="331023632"/>
      </c:lineChart>
      <c:dateAx>
        <c:axId val="331022848"/>
        <c:scaling>
          <c:orientation val="minMax"/>
        </c:scaling>
        <c:delete val="1"/>
        <c:axPos val="b"/>
        <c:numFmt formatCode="ge" sourceLinked="1"/>
        <c:majorTickMark val="none"/>
        <c:minorTickMark val="none"/>
        <c:tickLblPos val="none"/>
        <c:crossAx val="331023632"/>
        <c:crosses val="autoZero"/>
        <c:auto val="1"/>
        <c:lblOffset val="100"/>
        <c:baseTimeUnit val="years"/>
      </c:dateAx>
      <c:valAx>
        <c:axId val="3310236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228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FC2-474C-9B92-3858D685B783}"/>
            </c:ext>
          </c:extLst>
        </c:ser>
        <c:dLbls>
          <c:showLegendKey val="0"/>
          <c:showVal val="0"/>
          <c:showCatName val="0"/>
          <c:showSerName val="0"/>
          <c:showPercent val="0"/>
          <c:showBubbleSize val="0"/>
        </c:dLbls>
        <c:gapWidth val="150"/>
        <c:axId val="331024808"/>
        <c:axId val="331020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FC2-474C-9B92-3858D685B783}"/>
            </c:ext>
          </c:extLst>
        </c:ser>
        <c:dLbls>
          <c:showLegendKey val="0"/>
          <c:showVal val="0"/>
          <c:showCatName val="0"/>
          <c:showSerName val="0"/>
          <c:showPercent val="0"/>
          <c:showBubbleSize val="0"/>
        </c:dLbls>
        <c:marker val="1"/>
        <c:smooth val="0"/>
        <c:axId val="331024808"/>
        <c:axId val="331020888"/>
      </c:lineChart>
      <c:dateAx>
        <c:axId val="331024808"/>
        <c:scaling>
          <c:orientation val="minMax"/>
        </c:scaling>
        <c:delete val="1"/>
        <c:axPos val="b"/>
        <c:numFmt formatCode="ge" sourceLinked="1"/>
        <c:majorTickMark val="none"/>
        <c:minorTickMark val="none"/>
        <c:tickLblPos val="none"/>
        <c:crossAx val="331020888"/>
        <c:crosses val="autoZero"/>
        <c:auto val="1"/>
        <c:lblOffset val="100"/>
        <c:baseTimeUnit val="years"/>
      </c:dateAx>
      <c:valAx>
        <c:axId val="331020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24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024D-496B-83B0-B5E5EC19B1F4}"/>
            </c:ext>
          </c:extLst>
        </c:ser>
        <c:dLbls>
          <c:showLegendKey val="0"/>
          <c:showVal val="0"/>
          <c:showCatName val="0"/>
          <c:showSerName val="0"/>
          <c:showPercent val="0"/>
          <c:showBubbleSize val="0"/>
        </c:dLbls>
        <c:gapWidth val="150"/>
        <c:axId val="331021280"/>
        <c:axId val="331021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024D-496B-83B0-B5E5EC19B1F4}"/>
            </c:ext>
          </c:extLst>
        </c:ser>
        <c:dLbls>
          <c:showLegendKey val="0"/>
          <c:showVal val="0"/>
          <c:showCatName val="0"/>
          <c:showSerName val="0"/>
          <c:showPercent val="0"/>
          <c:showBubbleSize val="0"/>
        </c:dLbls>
        <c:marker val="1"/>
        <c:smooth val="0"/>
        <c:axId val="331021280"/>
        <c:axId val="331021672"/>
      </c:lineChart>
      <c:dateAx>
        <c:axId val="331021280"/>
        <c:scaling>
          <c:orientation val="minMax"/>
        </c:scaling>
        <c:delete val="1"/>
        <c:axPos val="b"/>
        <c:numFmt formatCode="ge" sourceLinked="1"/>
        <c:majorTickMark val="none"/>
        <c:minorTickMark val="none"/>
        <c:tickLblPos val="none"/>
        <c:crossAx val="331021672"/>
        <c:crosses val="autoZero"/>
        <c:auto val="1"/>
        <c:lblOffset val="100"/>
        <c:baseTimeUnit val="years"/>
      </c:dateAx>
      <c:valAx>
        <c:axId val="331021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2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940-49D1-B886-85BD93DE1C86}"/>
            </c:ext>
          </c:extLst>
        </c:ser>
        <c:dLbls>
          <c:showLegendKey val="0"/>
          <c:showVal val="0"/>
          <c:showCatName val="0"/>
          <c:showSerName val="0"/>
          <c:showPercent val="0"/>
          <c:showBubbleSize val="0"/>
        </c:dLbls>
        <c:gapWidth val="150"/>
        <c:axId val="331041520"/>
        <c:axId val="3310391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940-49D1-B886-85BD93DE1C86}"/>
            </c:ext>
          </c:extLst>
        </c:ser>
        <c:dLbls>
          <c:showLegendKey val="0"/>
          <c:showVal val="0"/>
          <c:showCatName val="0"/>
          <c:showSerName val="0"/>
          <c:showPercent val="0"/>
          <c:showBubbleSize val="0"/>
        </c:dLbls>
        <c:marker val="1"/>
        <c:smooth val="0"/>
        <c:axId val="331041520"/>
        <c:axId val="331039168"/>
      </c:lineChart>
      <c:dateAx>
        <c:axId val="331041520"/>
        <c:scaling>
          <c:orientation val="minMax"/>
        </c:scaling>
        <c:delete val="1"/>
        <c:axPos val="b"/>
        <c:numFmt formatCode="ge" sourceLinked="1"/>
        <c:majorTickMark val="none"/>
        <c:minorTickMark val="none"/>
        <c:tickLblPos val="none"/>
        <c:crossAx val="331039168"/>
        <c:crosses val="autoZero"/>
        <c:auto val="1"/>
        <c:lblOffset val="100"/>
        <c:baseTimeUnit val="years"/>
      </c:dateAx>
      <c:valAx>
        <c:axId val="331039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41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B32-4A0E-BDEF-E63361C64258}"/>
            </c:ext>
          </c:extLst>
        </c:ser>
        <c:dLbls>
          <c:showLegendKey val="0"/>
          <c:showVal val="0"/>
          <c:showCatName val="0"/>
          <c:showSerName val="0"/>
          <c:showPercent val="0"/>
          <c:showBubbleSize val="0"/>
        </c:dLbls>
        <c:gapWidth val="150"/>
        <c:axId val="331037992"/>
        <c:axId val="331045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B32-4A0E-BDEF-E63361C64258}"/>
            </c:ext>
          </c:extLst>
        </c:ser>
        <c:dLbls>
          <c:showLegendKey val="0"/>
          <c:showVal val="0"/>
          <c:showCatName val="0"/>
          <c:showSerName val="0"/>
          <c:showPercent val="0"/>
          <c:showBubbleSize val="0"/>
        </c:dLbls>
        <c:marker val="1"/>
        <c:smooth val="0"/>
        <c:axId val="331037992"/>
        <c:axId val="331045048"/>
      </c:lineChart>
      <c:dateAx>
        <c:axId val="331037992"/>
        <c:scaling>
          <c:orientation val="minMax"/>
        </c:scaling>
        <c:delete val="1"/>
        <c:axPos val="b"/>
        <c:numFmt formatCode="ge" sourceLinked="1"/>
        <c:majorTickMark val="none"/>
        <c:minorTickMark val="none"/>
        <c:tickLblPos val="none"/>
        <c:crossAx val="331045048"/>
        <c:crosses val="autoZero"/>
        <c:auto val="1"/>
        <c:lblOffset val="100"/>
        <c:baseTimeUnit val="years"/>
      </c:dateAx>
      <c:valAx>
        <c:axId val="331045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37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1289.0899999999999</c:v>
                </c:pt>
                <c:pt idx="1">
                  <c:v>551.34</c:v>
                </c:pt>
                <c:pt idx="2">
                  <c:v>501.47</c:v>
                </c:pt>
                <c:pt idx="3">
                  <c:v>443.02</c:v>
                </c:pt>
                <c:pt idx="4">
                  <c:v>412</c:v>
                </c:pt>
              </c:numCache>
            </c:numRef>
          </c:val>
          <c:extLst xmlns:c16r2="http://schemas.microsoft.com/office/drawing/2015/06/chart">
            <c:ext xmlns:c16="http://schemas.microsoft.com/office/drawing/2014/chart" uri="{C3380CC4-5D6E-409C-BE32-E72D297353CC}">
              <c16:uniqueId val="{00000000-E6EB-4C42-9492-CCFEEFA4505A}"/>
            </c:ext>
          </c:extLst>
        </c:ser>
        <c:dLbls>
          <c:showLegendKey val="0"/>
          <c:showVal val="0"/>
          <c:showCatName val="0"/>
          <c:showSerName val="0"/>
          <c:showPercent val="0"/>
          <c:showBubbleSize val="0"/>
        </c:dLbls>
        <c:gapWidth val="150"/>
        <c:axId val="331040736"/>
        <c:axId val="331042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1436</c:v>
                </c:pt>
                <c:pt idx="1">
                  <c:v>1434.89</c:v>
                </c:pt>
                <c:pt idx="2">
                  <c:v>1298.9100000000001</c:v>
                </c:pt>
                <c:pt idx="3">
                  <c:v>1243.71</c:v>
                </c:pt>
                <c:pt idx="4">
                  <c:v>1194.1500000000001</c:v>
                </c:pt>
              </c:numCache>
            </c:numRef>
          </c:val>
          <c:smooth val="0"/>
          <c:extLst xmlns:c16r2="http://schemas.microsoft.com/office/drawing/2015/06/chart">
            <c:ext xmlns:c16="http://schemas.microsoft.com/office/drawing/2014/chart" uri="{C3380CC4-5D6E-409C-BE32-E72D297353CC}">
              <c16:uniqueId val="{00000001-E6EB-4C42-9492-CCFEEFA4505A}"/>
            </c:ext>
          </c:extLst>
        </c:ser>
        <c:dLbls>
          <c:showLegendKey val="0"/>
          <c:showVal val="0"/>
          <c:showCatName val="0"/>
          <c:showSerName val="0"/>
          <c:showPercent val="0"/>
          <c:showBubbleSize val="0"/>
        </c:dLbls>
        <c:marker val="1"/>
        <c:smooth val="0"/>
        <c:axId val="331040736"/>
        <c:axId val="331042696"/>
      </c:lineChart>
      <c:dateAx>
        <c:axId val="331040736"/>
        <c:scaling>
          <c:orientation val="minMax"/>
        </c:scaling>
        <c:delete val="1"/>
        <c:axPos val="b"/>
        <c:numFmt formatCode="ge" sourceLinked="1"/>
        <c:majorTickMark val="none"/>
        <c:minorTickMark val="none"/>
        <c:tickLblPos val="none"/>
        <c:crossAx val="331042696"/>
        <c:crosses val="autoZero"/>
        <c:auto val="1"/>
        <c:lblOffset val="100"/>
        <c:baseTimeUnit val="years"/>
      </c:dateAx>
      <c:valAx>
        <c:axId val="331042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40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64.599999999999994</c:v>
                </c:pt>
                <c:pt idx="1">
                  <c:v>74.989999999999995</c:v>
                </c:pt>
                <c:pt idx="2">
                  <c:v>68.42</c:v>
                </c:pt>
                <c:pt idx="3">
                  <c:v>77.37</c:v>
                </c:pt>
                <c:pt idx="4">
                  <c:v>77.06</c:v>
                </c:pt>
              </c:numCache>
            </c:numRef>
          </c:val>
          <c:extLst xmlns:c16r2="http://schemas.microsoft.com/office/drawing/2015/06/chart">
            <c:ext xmlns:c16="http://schemas.microsoft.com/office/drawing/2014/chart" uri="{C3380CC4-5D6E-409C-BE32-E72D297353CC}">
              <c16:uniqueId val="{00000000-7BFB-4F3E-A76E-CDAE4A6406BE}"/>
            </c:ext>
          </c:extLst>
        </c:ser>
        <c:dLbls>
          <c:showLegendKey val="0"/>
          <c:showVal val="0"/>
          <c:showCatName val="0"/>
          <c:showSerName val="0"/>
          <c:showPercent val="0"/>
          <c:showBubbleSize val="0"/>
        </c:dLbls>
        <c:gapWidth val="150"/>
        <c:axId val="331044656"/>
        <c:axId val="3310430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66.56</c:v>
                </c:pt>
                <c:pt idx="1">
                  <c:v>66.22</c:v>
                </c:pt>
                <c:pt idx="2">
                  <c:v>69.87</c:v>
                </c:pt>
                <c:pt idx="3">
                  <c:v>74.3</c:v>
                </c:pt>
                <c:pt idx="4">
                  <c:v>72.260000000000005</c:v>
                </c:pt>
              </c:numCache>
            </c:numRef>
          </c:val>
          <c:smooth val="0"/>
          <c:extLst xmlns:c16r2="http://schemas.microsoft.com/office/drawing/2015/06/chart">
            <c:ext xmlns:c16="http://schemas.microsoft.com/office/drawing/2014/chart" uri="{C3380CC4-5D6E-409C-BE32-E72D297353CC}">
              <c16:uniqueId val="{00000001-7BFB-4F3E-A76E-CDAE4A6406BE}"/>
            </c:ext>
          </c:extLst>
        </c:ser>
        <c:dLbls>
          <c:showLegendKey val="0"/>
          <c:showVal val="0"/>
          <c:showCatName val="0"/>
          <c:showSerName val="0"/>
          <c:showPercent val="0"/>
          <c:showBubbleSize val="0"/>
        </c:dLbls>
        <c:marker val="1"/>
        <c:smooth val="0"/>
        <c:axId val="331044656"/>
        <c:axId val="331043088"/>
      </c:lineChart>
      <c:dateAx>
        <c:axId val="331044656"/>
        <c:scaling>
          <c:orientation val="minMax"/>
        </c:scaling>
        <c:delete val="1"/>
        <c:axPos val="b"/>
        <c:numFmt formatCode="ge" sourceLinked="1"/>
        <c:majorTickMark val="none"/>
        <c:minorTickMark val="none"/>
        <c:tickLblPos val="none"/>
        <c:crossAx val="331043088"/>
        <c:crosses val="autoZero"/>
        <c:auto val="1"/>
        <c:lblOffset val="100"/>
        <c:baseTimeUnit val="years"/>
      </c:dateAx>
      <c:valAx>
        <c:axId val="331043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44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283.99</c:v>
                </c:pt>
                <c:pt idx="1">
                  <c:v>244.43</c:v>
                </c:pt>
                <c:pt idx="2">
                  <c:v>269.13</c:v>
                </c:pt>
                <c:pt idx="3">
                  <c:v>238.65</c:v>
                </c:pt>
                <c:pt idx="4">
                  <c:v>239.49</c:v>
                </c:pt>
              </c:numCache>
            </c:numRef>
          </c:val>
          <c:extLst xmlns:c16r2="http://schemas.microsoft.com/office/drawing/2015/06/chart">
            <c:ext xmlns:c16="http://schemas.microsoft.com/office/drawing/2014/chart" uri="{C3380CC4-5D6E-409C-BE32-E72D297353CC}">
              <c16:uniqueId val="{00000000-B3E8-4A07-8676-95843D245996}"/>
            </c:ext>
          </c:extLst>
        </c:ser>
        <c:dLbls>
          <c:showLegendKey val="0"/>
          <c:showVal val="0"/>
          <c:showCatName val="0"/>
          <c:showSerName val="0"/>
          <c:showPercent val="0"/>
          <c:showBubbleSize val="0"/>
        </c:dLbls>
        <c:gapWidth val="150"/>
        <c:axId val="331038776"/>
        <c:axId val="331039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244.29</c:v>
                </c:pt>
                <c:pt idx="1">
                  <c:v>246.72</c:v>
                </c:pt>
                <c:pt idx="2">
                  <c:v>234.96</c:v>
                </c:pt>
                <c:pt idx="3">
                  <c:v>221.81</c:v>
                </c:pt>
                <c:pt idx="4">
                  <c:v>230.02</c:v>
                </c:pt>
              </c:numCache>
            </c:numRef>
          </c:val>
          <c:smooth val="0"/>
          <c:extLst xmlns:c16r2="http://schemas.microsoft.com/office/drawing/2015/06/chart">
            <c:ext xmlns:c16="http://schemas.microsoft.com/office/drawing/2014/chart" uri="{C3380CC4-5D6E-409C-BE32-E72D297353CC}">
              <c16:uniqueId val="{00000001-B3E8-4A07-8676-95843D245996}"/>
            </c:ext>
          </c:extLst>
        </c:ser>
        <c:dLbls>
          <c:showLegendKey val="0"/>
          <c:showVal val="0"/>
          <c:showCatName val="0"/>
          <c:showSerName val="0"/>
          <c:showPercent val="0"/>
          <c:showBubbleSize val="0"/>
        </c:dLbls>
        <c:marker val="1"/>
        <c:smooth val="0"/>
        <c:axId val="331038776"/>
        <c:axId val="331039560"/>
      </c:lineChart>
      <c:dateAx>
        <c:axId val="331038776"/>
        <c:scaling>
          <c:orientation val="minMax"/>
        </c:scaling>
        <c:delete val="1"/>
        <c:axPos val="b"/>
        <c:numFmt formatCode="ge" sourceLinked="1"/>
        <c:majorTickMark val="none"/>
        <c:minorTickMark val="none"/>
        <c:tickLblPos val="none"/>
        <c:crossAx val="331039560"/>
        <c:crosses val="autoZero"/>
        <c:auto val="1"/>
        <c:lblOffset val="100"/>
        <c:baseTimeUnit val="years"/>
      </c:dateAx>
      <c:valAx>
        <c:axId val="3310395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31038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【1,209.40】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【83.36】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【219.46】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【74.48】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岩手県　一関市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特定環境保全公共下水道</v>
      </c>
      <c r="Q8" s="71"/>
      <c r="R8" s="71"/>
      <c r="S8" s="71"/>
      <c r="T8" s="71"/>
      <c r="U8" s="71"/>
      <c r="V8" s="71"/>
      <c r="W8" s="71" t="str">
        <f>データ!L6</f>
        <v>D2</v>
      </c>
      <c r="X8" s="71"/>
      <c r="Y8" s="71"/>
      <c r="Z8" s="71"/>
      <c r="AA8" s="71"/>
      <c r="AB8" s="71"/>
      <c r="AC8" s="71"/>
      <c r="AD8" s="72" t="str">
        <f>データ!$M$6</f>
        <v>非設置</v>
      </c>
      <c r="AE8" s="72"/>
      <c r="AF8" s="72"/>
      <c r="AG8" s="72"/>
      <c r="AH8" s="72"/>
      <c r="AI8" s="72"/>
      <c r="AJ8" s="72"/>
      <c r="AK8" s="3"/>
      <c r="AL8" s="68">
        <f>データ!S6</f>
        <v>117530</v>
      </c>
      <c r="AM8" s="68"/>
      <c r="AN8" s="68"/>
      <c r="AO8" s="68"/>
      <c r="AP8" s="68"/>
      <c r="AQ8" s="68"/>
      <c r="AR8" s="68"/>
      <c r="AS8" s="68"/>
      <c r="AT8" s="67">
        <f>データ!T6</f>
        <v>1256.42</v>
      </c>
      <c r="AU8" s="67"/>
      <c r="AV8" s="67"/>
      <c r="AW8" s="67"/>
      <c r="AX8" s="67"/>
      <c r="AY8" s="67"/>
      <c r="AZ8" s="67"/>
      <c r="BA8" s="67"/>
      <c r="BB8" s="67">
        <f>データ!U6</f>
        <v>93.54</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6.72</v>
      </c>
      <c r="Q10" s="67"/>
      <c r="R10" s="67"/>
      <c r="S10" s="67"/>
      <c r="T10" s="67"/>
      <c r="U10" s="67"/>
      <c r="V10" s="67"/>
      <c r="W10" s="67">
        <f>データ!Q6</f>
        <v>100</v>
      </c>
      <c r="X10" s="67"/>
      <c r="Y10" s="67"/>
      <c r="Z10" s="67"/>
      <c r="AA10" s="67"/>
      <c r="AB10" s="67"/>
      <c r="AC10" s="67"/>
      <c r="AD10" s="68">
        <f>データ!R6</f>
        <v>3240</v>
      </c>
      <c r="AE10" s="68"/>
      <c r="AF10" s="68"/>
      <c r="AG10" s="68"/>
      <c r="AH10" s="68"/>
      <c r="AI10" s="68"/>
      <c r="AJ10" s="68"/>
      <c r="AK10" s="2"/>
      <c r="AL10" s="68">
        <f>データ!V6</f>
        <v>7824</v>
      </c>
      <c r="AM10" s="68"/>
      <c r="AN10" s="68"/>
      <c r="AO10" s="68"/>
      <c r="AP10" s="68"/>
      <c r="AQ10" s="68"/>
      <c r="AR10" s="68"/>
      <c r="AS10" s="68"/>
      <c r="AT10" s="67">
        <f>データ!W6</f>
        <v>3.52</v>
      </c>
      <c r="AU10" s="67"/>
      <c r="AV10" s="67"/>
      <c r="AW10" s="67"/>
      <c r="AX10" s="67"/>
      <c r="AY10" s="67"/>
      <c r="AZ10" s="67"/>
      <c r="BA10" s="67"/>
      <c r="BB10" s="67">
        <f>データ!X6</f>
        <v>2222.73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111</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112</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【1,209.40】</v>
      </c>
      <c r="I86" s="26" t="str">
        <f>データ!CA6</f>
        <v>【74.48】</v>
      </c>
      <c r="J86" s="26" t="str">
        <f>データ!CL6</f>
        <v>【219.46】</v>
      </c>
      <c r="K86" s="26" t="str">
        <f>データ!CW6</f>
        <v>【42.82】</v>
      </c>
      <c r="L86" s="26" t="str">
        <f>データ!DH6</f>
        <v>【83.36】</v>
      </c>
      <c r="M86" s="26" t="s">
        <v>44</v>
      </c>
      <c r="N86" s="26" t="s">
        <v>44</v>
      </c>
      <c r="O86" s="26" t="str">
        <f>データ!EO6</f>
        <v>【0.12】</v>
      </c>
    </row>
  </sheetData>
  <sheetProtection algorithmName="SHA-512" hashValue="rW+6dXAJ8/nVGDX36iYiA2DdEAxXgT4XijLWYA0IFLnfrySBAEJdz+y1ik9tqr2u2GD1Efqm7AHDLsrtCsb7Cg==" saltValue="FfBv+5Lx8g9dxyRG3jovXQ=="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32093</v>
      </c>
      <c r="D6" s="33">
        <f t="shared" si="3"/>
        <v>47</v>
      </c>
      <c r="E6" s="33">
        <f t="shared" si="3"/>
        <v>17</v>
      </c>
      <c r="F6" s="33">
        <f t="shared" si="3"/>
        <v>4</v>
      </c>
      <c r="G6" s="33">
        <f t="shared" si="3"/>
        <v>0</v>
      </c>
      <c r="H6" s="33" t="str">
        <f t="shared" si="3"/>
        <v>岩手県　一関市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6.72</v>
      </c>
      <c r="Q6" s="34">
        <f t="shared" si="3"/>
        <v>100</v>
      </c>
      <c r="R6" s="34">
        <f t="shared" si="3"/>
        <v>3240</v>
      </c>
      <c r="S6" s="34">
        <f t="shared" si="3"/>
        <v>117530</v>
      </c>
      <c r="T6" s="34">
        <f t="shared" si="3"/>
        <v>1256.42</v>
      </c>
      <c r="U6" s="34">
        <f t="shared" si="3"/>
        <v>93.54</v>
      </c>
      <c r="V6" s="34">
        <f t="shared" si="3"/>
        <v>7824</v>
      </c>
      <c r="W6" s="34">
        <f t="shared" si="3"/>
        <v>3.52</v>
      </c>
      <c r="X6" s="34">
        <f t="shared" si="3"/>
        <v>2222.73</v>
      </c>
      <c r="Y6" s="35">
        <f>IF(Y7="",NA(),Y7)</f>
        <v>83.65</v>
      </c>
      <c r="Z6" s="35">
        <f t="shared" ref="Z6:AH6" si="4">IF(Z7="",NA(),Z7)</f>
        <v>88.36</v>
      </c>
      <c r="AA6" s="35">
        <f t="shared" si="4"/>
        <v>85.14</v>
      </c>
      <c r="AB6" s="35">
        <f t="shared" si="4"/>
        <v>91.95</v>
      </c>
      <c r="AC6" s="35">
        <f t="shared" si="4"/>
        <v>91.81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1289.0899999999999</v>
      </c>
      <c r="BG6" s="35">
        <f t="shared" ref="BG6:BO6" si="7">IF(BG7="",NA(),BG7)</f>
        <v>551.34</v>
      </c>
      <c r="BH6" s="35">
        <f t="shared" si="7"/>
        <v>501.47</v>
      </c>
      <c r="BI6" s="35">
        <f t="shared" si="7"/>
        <v>443.02</v>
      </c>
      <c r="BJ6" s="35">
        <f t="shared" si="7"/>
        <v>412</v>
      </c>
      <c r="BK6" s="35">
        <f t="shared" si="7"/>
        <v>1436</v>
      </c>
      <c r="BL6" s="35">
        <f t="shared" si="7"/>
        <v>1434.89</v>
      </c>
      <c r="BM6" s="35">
        <f t="shared" si="7"/>
        <v>1298.9100000000001</v>
      </c>
      <c r="BN6" s="35">
        <f t="shared" si="7"/>
        <v>1243.71</v>
      </c>
      <c r="BO6" s="35">
        <f t="shared" si="7"/>
        <v>1194.1500000000001</v>
      </c>
      <c r="BP6" s="34" t="str">
        <f>IF(BP7="","",IF(BP7="-","【-】","【"&amp;SUBSTITUTE(TEXT(BP7,"#,##0.00"),"-","△")&amp;"】"))</f>
        <v>【1,209.40】</v>
      </c>
      <c r="BQ6" s="35">
        <f>IF(BQ7="",NA(),BQ7)</f>
        <v>64.599999999999994</v>
      </c>
      <c r="BR6" s="35">
        <f t="shared" ref="BR6:BZ6" si="8">IF(BR7="",NA(),BR7)</f>
        <v>74.989999999999995</v>
      </c>
      <c r="BS6" s="35">
        <f t="shared" si="8"/>
        <v>68.42</v>
      </c>
      <c r="BT6" s="35">
        <f t="shared" si="8"/>
        <v>77.37</v>
      </c>
      <c r="BU6" s="35">
        <f t="shared" si="8"/>
        <v>77.06</v>
      </c>
      <c r="BV6" s="35">
        <f t="shared" si="8"/>
        <v>66.56</v>
      </c>
      <c r="BW6" s="35">
        <f t="shared" si="8"/>
        <v>66.22</v>
      </c>
      <c r="BX6" s="35">
        <f t="shared" si="8"/>
        <v>69.87</v>
      </c>
      <c r="BY6" s="35">
        <f t="shared" si="8"/>
        <v>74.3</v>
      </c>
      <c r="BZ6" s="35">
        <f t="shared" si="8"/>
        <v>72.260000000000005</v>
      </c>
      <c r="CA6" s="34" t="str">
        <f>IF(CA7="","",IF(CA7="-","【-】","【"&amp;SUBSTITUTE(TEXT(CA7,"#,##0.00"),"-","△")&amp;"】"))</f>
        <v>【74.48】</v>
      </c>
      <c r="CB6" s="35">
        <f>IF(CB7="",NA(),CB7)</f>
        <v>283.99</v>
      </c>
      <c r="CC6" s="35">
        <f t="shared" ref="CC6:CK6" si="9">IF(CC7="",NA(),CC7)</f>
        <v>244.43</v>
      </c>
      <c r="CD6" s="35">
        <f t="shared" si="9"/>
        <v>269.13</v>
      </c>
      <c r="CE6" s="35">
        <f t="shared" si="9"/>
        <v>238.65</v>
      </c>
      <c r="CF6" s="35">
        <f t="shared" si="9"/>
        <v>239.49</v>
      </c>
      <c r="CG6" s="35">
        <f t="shared" si="9"/>
        <v>244.29</v>
      </c>
      <c r="CH6" s="35">
        <f t="shared" si="9"/>
        <v>246.72</v>
      </c>
      <c r="CI6" s="35">
        <f t="shared" si="9"/>
        <v>234.96</v>
      </c>
      <c r="CJ6" s="35">
        <f t="shared" si="9"/>
        <v>221.81</v>
      </c>
      <c r="CK6" s="35">
        <f t="shared" si="9"/>
        <v>230.02</v>
      </c>
      <c r="CL6" s="34" t="str">
        <f>IF(CL7="","",IF(CL7="-","【-】","【"&amp;SUBSTITUTE(TEXT(CL7,"#,##0.00"),"-","△")&amp;"】"))</f>
        <v>【219.46】</v>
      </c>
      <c r="CM6" s="35">
        <f>IF(CM7="",NA(),CM7)</f>
        <v>33.86</v>
      </c>
      <c r="CN6" s="35">
        <f t="shared" ref="CN6:CV6" si="10">IF(CN7="",NA(),CN7)</f>
        <v>34.130000000000003</v>
      </c>
      <c r="CO6" s="35">
        <f t="shared" si="10"/>
        <v>44.03</v>
      </c>
      <c r="CP6" s="35">
        <f t="shared" si="10"/>
        <v>43.94</v>
      </c>
      <c r="CQ6" s="35">
        <f t="shared" si="10"/>
        <v>35.4</v>
      </c>
      <c r="CR6" s="35">
        <f t="shared" si="10"/>
        <v>43.58</v>
      </c>
      <c r="CS6" s="35">
        <f t="shared" si="10"/>
        <v>41.35</v>
      </c>
      <c r="CT6" s="35">
        <f t="shared" si="10"/>
        <v>42.9</v>
      </c>
      <c r="CU6" s="35">
        <f t="shared" si="10"/>
        <v>43.36</v>
      </c>
      <c r="CV6" s="35">
        <f t="shared" si="10"/>
        <v>42.56</v>
      </c>
      <c r="CW6" s="34" t="str">
        <f>IF(CW7="","",IF(CW7="-","【-】","【"&amp;SUBSTITUTE(TEXT(CW7,"#,##0.00"),"-","△")&amp;"】"))</f>
        <v>【42.82】</v>
      </c>
      <c r="CX6" s="35">
        <f>IF(CX7="",NA(),CX7)</f>
        <v>68.03</v>
      </c>
      <c r="CY6" s="35">
        <f t="shared" ref="CY6:DG6" si="11">IF(CY7="",NA(),CY7)</f>
        <v>70.92</v>
      </c>
      <c r="CZ6" s="35">
        <f t="shared" si="11"/>
        <v>73.22</v>
      </c>
      <c r="DA6" s="35">
        <f t="shared" si="11"/>
        <v>74.12</v>
      </c>
      <c r="DB6" s="35">
        <f t="shared" si="11"/>
        <v>75.05</v>
      </c>
      <c r="DC6" s="35">
        <f t="shared" si="11"/>
        <v>82.35</v>
      </c>
      <c r="DD6" s="35">
        <f t="shared" si="11"/>
        <v>82.9</v>
      </c>
      <c r="DE6" s="35">
        <f t="shared" si="11"/>
        <v>83.5</v>
      </c>
      <c r="DF6" s="35">
        <f t="shared" si="11"/>
        <v>83.06</v>
      </c>
      <c r="DG6" s="35">
        <f t="shared" si="11"/>
        <v>83.32</v>
      </c>
      <c r="DH6" s="34" t="str">
        <f>IF(DH7="","",IF(DH7="-","【-】","【"&amp;SUBSTITUTE(TEXT(DH7,"#,##0.00"),"-","△")&amp;"】"))</f>
        <v>【83.36】</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7.0000000000000007E-2</v>
      </c>
      <c r="EL6" s="35">
        <f t="shared" si="14"/>
        <v>0.09</v>
      </c>
      <c r="EM6" s="35">
        <f t="shared" si="14"/>
        <v>0.09</v>
      </c>
      <c r="EN6" s="35">
        <f t="shared" si="14"/>
        <v>0.13</v>
      </c>
      <c r="EO6" s="34" t="str">
        <f>IF(EO7="","",IF(EO7="-","【-】","【"&amp;SUBSTITUTE(TEXT(EO7,"#,##0.00"),"-","△")&amp;"】"))</f>
        <v>【0.12】</v>
      </c>
    </row>
    <row r="7" spans="1:145" s="36" customFormat="1" x14ac:dyDescent="0.15">
      <c r="A7" s="28"/>
      <c r="B7" s="37">
        <v>2018</v>
      </c>
      <c r="C7" s="37">
        <v>32093</v>
      </c>
      <c r="D7" s="37">
        <v>47</v>
      </c>
      <c r="E7" s="37">
        <v>17</v>
      </c>
      <c r="F7" s="37">
        <v>4</v>
      </c>
      <c r="G7" s="37">
        <v>0</v>
      </c>
      <c r="H7" s="37" t="s">
        <v>98</v>
      </c>
      <c r="I7" s="37" t="s">
        <v>99</v>
      </c>
      <c r="J7" s="37" t="s">
        <v>100</v>
      </c>
      <c r="K7" s="37" t="s">
        <v>101</v>
      </c>
      <c r="L7" s="37" t="s">
        <v>102</v>
      </c>
      <c r="M7" s="37" t="s">
        <v>103</v>
      </c>
      <c r="N7" s="38" t="s">
        <v>104</v>
      </c>
      <c r="O7" s="38" t="s">
        <v>105</v>
      </c>
      <c r="P7" s="38">
        <v>6.72</v>
      </c>
      <c r="Q7" s="38">
        <v>100</v>
      </c>
      <c r="R7" s="38">
        <v>3240</v>
      </c>
      <c r="S7" s="38">
        <v>117530</v>
      </c>
      <c r="T7" s="38">
        <v>1256.42</v>
      </c>
      <c r="U7" s="38">
        <v>93.54</v>
      </c>
      <c r="V7" s="38">
        <v>7824</v>
      </c>
      <c r="W7" s="38">
        <v>3.52</v>
      </c>
      <c r="X7" s="38">
        <v>2222.73</v>
      </c>
      <c r="Y7" s="38">
        <v>83.65</v>
      </c>
      <c r="Z7" s="38">
        <v>88.36</v>
      </c>
      <c r="AA7" s="38">
        <v>85.14</v>
      </c>
      <c r="AB7" s="38">
        <v>91.95</v>
      </c>
      <c r="AC7" s="38">
        <v>91.81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1289.0899999999999</v>
      </c>
      <c r="BG7" s="38">
        <v>551.34</v>
      </c>
      <c r="BH7" s="38">
        <v>501.47</v>
      </c>
      <c r="BI7" s="38">
        <v>443.02</v>
      </c>
      <c r="BJ7" s="38">
        <v>412</v>
      </c>
      <c r="BK7" s="38">
        <v>1436</v>
      </c>
      <c r="BL7" s="38">
        <v>1434.89</v>
      </c>
      <c r="BM7" s="38">
        <v>1298.9100000000001</v>
      </c>
      <c r="BN7" s="38">
        <v>1243.71</v>
      </c>
      <c r="BO7" s="38">
        <v>1194.1500000000001</v>
      </c>
      <c r="BP7" s="38">
        <v>1209.4000000000001</v>
      </c>
      <c r="BQ7" s="38">
        <v>64.599999999999994</v>
      </c>
      <c r="BR7" s="38">
        <v>74.989999999999995</v>
      </c>
      <c r="BS7" s="38">
        <v>68.42</v>
      </c>
      <c r="BT7" s="38">
        <v>77.37</v>
      </c>
      <c r="BU7" s="38">
        <v>77.06</v>
      </c>
      <c r="BV7" s="38">
        <v>66.56</v>
      </c>
      <c r="BW7" s="38">
        <v>66.22</v>
      </c>
      <c r="BX7" s="38">
        <v>69.87</v>
      </c>
      <c r="BY7" s="38">
        <v>74.3</v>
      </c>
      <c r="BZ7" s="38">
        <v>72.260000000000005</v>
      </c>
      <c r="CA7" s="38">
        <v>74.48</v>
      </c>
      <c r="CB7" s="38">
        <v>283.99</v>
      </c>
      <c r="CC7" s="38">
        <v>244.43</v>
      </c>
      <c r="CD7" s="38">
        <v>269.13</v>
      </c>
      <c r="CE7" s="38">
        <v>238.65</v>
      </c>
      <c r="CF7" s="38">
        <v>239.49</v>
      </c>
      <c r="CG7" s="38">
        <v>244.29</v>
      </c>
      <c r="CH7" s="38">
        <v>246.72</v>
      </c>
      <c r="CI7" s="38">
        <v>234.96</v>
      </c>
      <c r="CJ7" s="38">
        <v>221.81</v>
      </c>
      <c r="CK7" s="38">
        <v>230.02</v>
      </c>
      <c r="CL7" s="38">
        <v>219.46</v>
      </c>
      <c r="CM7" s="38">
        <v>33.86</v>
      </c>
      <c r="CN7" s="38">
        <v>34.130000000000003</v>
      </c>
      <c r="CO7" s="38">
        <v>44.03</v>
      </c>
      <c r="CP7" s="38">
        <v>43.94</v>
      </c>
      <c r="CQ7" s="38">
        <v>35.4</v>
      </c>
      <c r="CR7" s="38">
        <v>43.58</v>
      </c>
      <c r="CS7" s="38">
        <v>41.35</v>
      </c>
      <c r="CT7" s="38">
        <v>42.9</v>
      </c>
      <c r="CU7" s="38">
        <v>43.36</v>
      </c>
      <c r="CV7" s="38">
        <v>42.56</v>
      </c>
      <c r="CW7" s="38">
        <v>42.82</v>
      </c>
      <c r="CX7" s="38">
        <v>68.03</v>
      </c>
      <c r="CY7" s="38">
        <v>70.92</v>
      </c>
      <c r="CZ7" s="38">
        <v>73.22</v>
      </c>
      <c r="DA7" s="38">
        <v>74.12</v>
      </c>
      <c r="DB7" s="38">
        <v>75.05</v>
      </c>
      <c r="DC7" s="38">
        <v>82.35</v>
      </c>
      <c r="DD7" s="38">
        <v>82.9</v>
      </c>
      <c r="DE7" s="38">
        <v>83.5</v>
      </c>
      <c r="DF7" s="38">
        <v>83.06</v>
      </c>
      <c r="DG7" s="38">
        <v>83.32</v>
      </c>
      <c r="DH7" s="38">
        <v>83.36</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7.0000000000000007E-2</v>
      </c>
      <c r="EL7" s="38">
        <v>0.09</v>
      </c>
      <c r="EM7" s="38">
        <v>0.09</v>
      </c>
      <c r="EN7" s="38">
        <v>0.13</v>
      </c>
      <c r="EO7" s="38">
        <v>0.12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佐々木 智行</cp:lastModifiedBy>
  <cp:lastPrinted>2020-01-27T05:55:45Z</cp:lastPrinted>
  <dcterms:created xsi:type="dcterms:W3CDTF">2019-12-05T05:10:05Z</dcterms:created>
  <dcterms:modified xsi:type="dcterms:W3CDTF">2020-01-27T05:55:47Z</dcterms:modified>
  <cp:category/>
</cp:coreProperties>
</file>