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ONO-BUNSYO2018\tono-city\07_環境整備部2018\06_上下水道課\06_下水道係\業務\08_決算\公営企業に係る「経営比較分析表」の分析等について\Ｒ１（Ｈ30決算）\作成\"/>
    </mc:Choice>
  </mc:AlternateContent>
  <workbookProtection workbookAlgorithmName="SHA-512" workbookHashValue="50GAefihdWPOhEouQThVycBrEeGF/oVPYinxxpTiOUE2rB1sphfmpwUbn1CehhuTAzRNlhOKIBraPQxA4HTBww==" workbookSaltValue="W9K+NLCq+flZdqHNc//0V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AD10" i="4" s="1"/>
  <c r="Q6" i="5"/>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W10" i="4"/>
  <c r="I10" i="4"/>
  <c r="BB8" i="4"/>
  <c r="AL8" i="4"/>
  <c r="P8" i="4"/>
  <c r="I8" i="4"/>
  <c r="C10" i="5" l="1"/>
  <c r="D10" i="5"/>
  <c r="E10" i="5"/>
  <c r="B10" i="5"/>
</calcChain>
</file>

<file path=xl/sharedStrings.xml><?xml version="1.0" encoding="utf-8"?>
<sst xmlns="http://schemas.openxmlformats.org/spreadsheetml/2006/main" count="228" uniqueCount="113">
  <si>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</si>
  <si>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</si>
  <si>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</si>
  <si>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</si>
  <si>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</si>
  <si>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</si>
  <si>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</si>
  <si>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</si>
  <si>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</si>
  <si>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</si>
  <si>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</si>
  <si>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</si>
  <si>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</si>
  <si>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</si>
  <si>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</si>
  <si>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</si>
  <si>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</si>
  <si>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</si>
  <si>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</si>
  <si>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</si>
  <si>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</si>
  <si>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</si>
  <si>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</si>
  <si>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</si>
  <si>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</si>
  <si>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</si>
  <si>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</si>
  <si>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</si>
  <si>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</si>
  <si>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</si>
  <si>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</si>
  <si>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</si>
  <si>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</si>
  <si>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</si>
  <si>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</si>
  <si>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</si>
  <si>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</si>
  <si>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</si>
  <si>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</si>
  <si>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</si>
  <si>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</si>
  <si>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</si>
  <si>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</si>
  <si>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</si>
  <si>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</si>
  <si>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</si>
  <si>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</si>
  <si>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</si>
  <si>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</si>
  <si>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</si>
  <si>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</si>
  <si>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</si>
  <si>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</si>
  <si>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</si>
  <si>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</si>
  <si>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</si>
  <si>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</si>
  <si>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</si>
  <si>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</si>
  <si>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</si>
  <si>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</si>
  <si>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</si>
  <si>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</si>
  <si>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</si>
  <si>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</si>
  <si>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</si>
  <si>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</si>
  <si>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</si>
  <si>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</si>
  <si>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</si>
  <si>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</si>
  <si>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</si>
  <si>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</si>
  <si>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</si>
  <si>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</si>
  <si>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</si>
  <si>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</si>
  <si>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</si>
  <si>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</si>
  <si>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</si>
  <si>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</si>
  <si>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</si>
  <si>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</si>
  <si>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</si>
  <si>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</si>
  <si>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</si>
  <si>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</si>
  <si>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</si>
  <si>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</si>
  <si>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</si>
  <si>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</si>
  <si>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</si>
  <si>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</si>
  <si>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</si>
  <si>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</si>
  <si>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</si>
  <si>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</si>
  <si>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遠野市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</si>
  <si>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</si>
  <si>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</si>
  <si>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</si>
  <si>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</si>
  <si>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</si>
  <si>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</si>
  <si>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</si>
  <si>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</si>
  <si>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</si>
  <si>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</si>
  <si>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</si>
  <si>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</si>
  <si>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比較的新しい管渠施設であるため、現在のところ更新投資の予定はない。</t>
    <phoneticPr fontId="4"/>
  </si>
  <si>
    <t xml:space="preserve">　収益的収支比率及び経費回収率から判断すると使用料で経費をほぼ賄えてはいるが、人口減少に伴い使用料収入が減少することが予想されることから、一般会計繰入金の増加が予想される。令和元年度から公営企業会計へ移行したことで、経営成績及び財政状況を正確に把握し、経営改善に向けた取り組みを行っていく。
　また、整備後の水洗化を積極的に進めるため、未加入世帯に対し、加入促進用チラシ及びリーフレットで啓発活動を行い、水洗化率の向上に努めていく。
</t>
    <rPh sb="31" eb="32">
      <t>マカナ</t>
    </rPh>
    <rPh sb="77" eb="79">
      <t>ゾウカ</t>
    </rPh>
    <rPh sb="80" eb="82">
      <t>ヨソウ</t>
    </rPh>
    <rPh sb="86" eb="88">
      <t>レイワ</t>
    </rPh>
    <rPh sb="88" eb="90">
      <t>ガンネン</t>
    </rPh>
    <rPh sb="90" eb="91">
      <t>ド</t>
    </rPh>
    <phoneticPr fontId="16"/>
  </si>
  <si>
    <t>①収益的収支比率は、95％を上回っているが、使用料収入が不足している状況となっている。今後人口減少に伴い使用料収入が減少することが予想されることから、使用料体系の見直しの検討中である。
④企業債残高対事業規模比率は、施設整備事業が概ね完了しているため、建設改良費に対する地方債残高は年々減少していく。しかし、今後施設の改築更新が想定されるため、効率的かつ効果的な改築更新計画を立案することが必要となっている。
⑤経費回収率は、年々上がってきてはいるものの、類似団体平均より下回っており、維持管理費が使用料で賄えていない状況となっていることから、経費削減に努めていく一方、使用料体系の見直しの検討が必要となっている。
⑥汚水処理原価は、減少傾向にあるものの、類似団体平均を上回っており、経費削減に努めていく一方、未加入世帯に対し加入促進に努めていく。
⑦施設利用率は、一定の水準を保っている。今後も施設が遊休状態にならないように、適正な施設管理に努めいく。
⑧水洗化率は90％を超えており、高い水準で推移している。今後も未加入世帯に対し加入促進に努めていく。</t>
    <rPh sb="14" eb="16">
      <t>ウワマワ</t>
    </rPh>
    <rPh sb="45" eb="47">
      <t>ジンコウ</t>
    </rPh>
    <rPh sb="47" eb="49">
      <t>ゲンショウ</t>
    </rPh>
    <rPh sb="50" eb="51">
      <t>トモナ</t>
    </rPh>
    <rPh sb="87" eb="88">
      <t>チュウ</t>
    </rPh>
    <rPh sb="108" eb="110">
      <t>シセツ</t>
    </rPh>
    <rPh sb="110" eb="112">
      <t>セイビ</t>
    </rPh>
    <rPh sb="112" eb="114">
      <t>ジギョウ</t>
    </rPh>
    <rPh sb="115" eb="116">
      <t>オオム</t>
    </rPh>
    <rPh sb="117" eb="119">
      <t>カンリョウ</t>
    </rPh>
    <rPh sb="126" eb="128">
      <t>ケンセツ</t>
    </rPh>
    <rPh sb="128" eb="130">
      <t>カイリョウ</t>
    </rPh>
    <rPh sb="130" eb="131">
      <t>ヒ</t>
    </rPh>
    <rPh sb="132" eb="133">
      <t>タイ</t>
    </rPh>
    <rPh sb="135" eb="137">
      <t>チホウ</t>
    </rPh>
    <rPh sb="137" eb="138">
      <t>サイ</t>
    </rPh>
    <rPh sb="138" eb="140">
      <t>ザンダカ</t>
    </rPh>
    <rPh sb="141" eb="143">
      <t>ネンネン</t>
    </rPh>
    <rPh sb="164" eb="166">
      <t>ソウテイ</t>
    </rPh>
    <rPh sb="213" eb="215">
      <t>ネンネン</t>
    </rPh>
    <rPh sb="215" eb="216">
      <t>ア</t>
    </rPh>
    <rPh sb="228" eb="230">
      <t>ルイジ</t>
    </rPh>
    <rPh sb="230" eb="232">
      <t>ダンタイ</t>
    </rPh>
    <rPh sb="232" eb="234">
      <t>ヘイキン</t>
    </rPh>
    <rPh sb="236" eb="238">
      <t>シタマワ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</si>
</sst>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3F2-4409-8D02-D0BA96FDB05B}"/>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c:ext xmlns:c16="http://schemas.microsoft.com/office/drawing/2014/chart" uri="{C3380CC4-5D6E-409C-BE32-E72D297353CC}">
              <c16:uniqueId val="{00000001-C3F2-4409-8D02-D0BA96FDB05B}"/>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47.79</c:v>
                </c:pt>
                <c:pt idx="1">
                  <c:v>46.61</c:v>
                </c:pt>
                <c:pt idx="2">
                  <c:v>47.49</c:v>
                </c:pt>
                <c:pt idx="3">
                  <c:v>47.79</c:v>
                </c:pt>
                <c:pt idx="4">
                  <c:v>45.72</c:v>
                </c:pt>
              </c:numCache>
            </c:numRef>
          </c:val>
          <c:extLst>
            <c:ext xmlns:c16="http://schemas.microsoft.com/office/drawing/2014/chart" uri="{C3380CC4-5D6E-409C-BE32-E72D297353CC}">
              <c16:uniqueId val="{00000000-CB67-4CDD-8FE7-9A3361E90E9C}"/>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c:ext xmlns:c16="http://schemas.microsoft.com/office/drawing/2014/chart" uri="{C3380CC4-5D6E-409C-BE32-E72D297353CC}">
              <c16:uniqueId val="{00000001-CB67-4CDD-8FE7-9A3361E90E9C}"/>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93.16</c:v>
                </c:pt>
                <c:pt idx="1">
                  <c:v>93.77</c:v>
                </c:pt>
                <c:pt idx="2">
                  <c:v>94.23</c:v>
                </c:pt>
                <c:pt idx="3">
                  <c:v>94.76</c:v>
                </c:pt>
                <c:pt idx="4">
                  <c:v>95.38</c:v>
                </c:pt>
              </c:numCache>
            </c:numRef>
          </c:val>
          <c:extLst>
            <c:ext xmlns:c16="http://schemas.microsoft.com/office/drawing/2014/chart" uri="{C3380CC4-5D6E-409C-BE32-E72D297353CC}">
              <c16:uniqueId val="{00000000-DDBA-462F-96DF-90CED2F2E891}"/>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c:ext xmlns:c16="http://schemas.microsoft.com/office/drawing/2014/chart" uri="{C3380CC4-5D6E-409C-BE32-E72D297353CC}">
              <c16:uniqueId val="{00000001-DDBA-462F-96DF-90CED2F2E891}"/>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58.1</c:v>
                </c:pt>
                <c:pt idx="1">
                  <c:v>59.5</c:v>
                </c:pt>
                <c:pt idx="2">
                  <c:v>46.94</c:v>
                </c:pt>
                <c:pt idx="3">
                  <c:v>74.17</c:v>
                </c:pt>
                <c:pt idx="4">
                  <c:v>96.35</c:v>
                </c:pt>
              </c:numCache>
            </c:numRef>
          </c:val>
          <c:extLst>
            <c:ext xmlns:c16="http://schemas.microsoft.com/office/drawing/2014/chart" uri="{C3380CC4-5D6E-409C-BE32-E72D297353CC}">
              <c16:uniqueId val="{00000000-E074-40E7-8041-22629CC86420}"/>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074-40E7-8041-22629CC86420}"/>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F0F-4252-902F-F6AC19F7584C}"/>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F0F-4252-902F-F6AC19F7584C}"/>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084-4CD7-8C9F-47CAFB34FA0B}"/>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084-4CD7-8C9F-47CAFB34FA0B}"/>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E79-4C4E-8F2B-B10679ABFE88}"/>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E79-4C4E-8F2B-B10679ABFE88}"/>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869-4B23-89CB-6E36AE0BCC2C}"/>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869-4B23-89CB-6E36AE0BCC2C}"/>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formatCode="#,##0.00;&quot;△&quot;#,##0.00;&quot;-&quot;">
                  <c:v>8093.53</c:v>
                </c:pt>
                <c:pt idx="1">
                  <c:v>0</c:v>
                </c:pt>
                <c:pt idx="2" formatCode="#,##0.00;&quot;△&quot;#,##0.00;&quot;-&quot;">
                  <c:v>6977.17</c:v>
                </c:pt>
                <c:pt idx="3" formatCode="#,##0.00;&quot;△&quot;#,##0.00;&quot;-&quot;">
                  <c:v>6469.4</c:v>
                </c:pt>
                <c:pt idx="4" formatCode="#,##0.00;&quot;△&quot;#,##0.00;&quot;-&quot;">
                  <c:v>6470.75</c:v>
                </c:pt>
              </c:numCache>
            </c:numRef>
          </c:val>
          <c:extLst>
            <c:ext xmlns:c16="http://schemas.microsoft.com/office/drawing/2014/chart" uri="{C3380CC4-5D6E-409C-BE32-E72D297353CC}">
              <c16:uniqueId val="{00000000-8ADC-4D7A-AE31-C0996235A7E2}"/>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c:ext xmlns:c16="http://schemas.microsoft.com/office/drawing/2014/chart" uri="{C3380CC4-5D6E-409C-BE32-E72D297353CC}">
              <c16:uniqueId val="{00000001-8ADC-4D7A-AE31-C0996235A7E2}"/>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9.7899999999999991</c:v>
                </c:pt>
                <c:pt idx="1">
                  <c:v>9.43</c:v>
                </c:pt>
                <c:pt idx="2">
                  <c:v>11.15</c:v>
                </c:pt>
                <c:pt idx="3">
                  <c:v>22.03</c:v>
                </c:pt>
                <c:pt idx="4">
                  <c:v>34.5</c:v>
                </c:pt>
              </c:numCache>
            </c:numRef>
          </c:val>
          <c:extLst>
            <c:ext xmlns:c16="http://schemas.microsoft.com/office/drawing/2014/chart" uri="{C3380CC4-5D6E-409C-BE32-E72D297353CC}">
              <c16:uniqueId val="{00000000-8D43-48C1-AB54-AB348E422E5B}"/>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c:ext xmlns:c16="http://schemas.microsoft.com/office/drawing/2014/chart" uri="{C3380CC4-5D6E-409C-BE32-E72D297353CC}">
              <c16:uniqueId val="{00000001-8D43-48C1-AB54-AB348E422E5B}"/>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1426.91</c:v>
                </c:pt>
                <c:pt idx="1">
                  <c:v>1480.11</c:v>
                </c:pt>
                <c:pt idx="2">
                  <c:v>1260.5999999999999</c:v>
                </c:pt>
                <c:pt idx="3">
                  <c:v>639.25</c:v>
                </c:pt>
                <c:pt idx="4">
                  <c:v>376.64</c:v>
                </c:pt>
              </c:numCache>
            </c:numRef>
          </c:val>
          <c:extLst>
            <c:ext xmlns:c16="http://schemas.microsoft.com/office/drawing/2014/chart" uri="{C3380CC4-5D6E-409C-BE32-E72D297353CC}">
              <c16:uniqueId val="{00000000-E9F7-471D-9656-1079D4FFC2C6}"/>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c:ext xmlns:c16="http://schemas.microsoft.com/office/drawing/2014/chart" uri="{C3380CC4-5D6E-409C-BE32-E72D297353CC}">
              <c16:uniqueId val="{00000001-E9F7-471D-9656-1079D4FFC2C6}"/>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Y4"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岩手県　遠野市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tr">
        <f>データ!$M$6</f>
        <v>非設置</v>
      </c>
      <c r="AE8" s="49"/>
      <c r="AF8" s="49"/>
      <c r="AG8" s="49"/>
      <c r="AH8" s="49"/>
      <c r="AI8" s="49"/>
      <c r="AJ8" s="49"/>
      <c r="AK8" s="3"/>
      <c r="AL8" s="50">
        <f>データ!S6</f>
        <v>27161</v>
      </c>
      <c r="AM8" s="50"/>
      <c r="AN8" s="50"/>
      <c r="AO8" s="50"/>
      <c r="AP8" s="50"/>
      <c r="AQ8" s="50"/>
      <c r="AR8" s="50"/>
      <c r="AS8" s="50"/>
      <c r="AT8" s="45">
        <f>データ!T6</f>
        <v>825.97</v>
      </c>
      <c r="AU8" s="45"/>
      <c r="AV8" s="45"/>
      <c r="AW8" s="45"/>
      <c r="AX8" s="45"/>
      <c r="AY8" s="45"/>
      <c r="AZ8" s="45"/>
      <c r="BA8" s="45"/>
      <c r="BB8" s="45">
        <f>データ!U6</f>
        <v>32.880000000000003</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2.97</v>
      </c>
      <c r="Q10" s="45"/>
      <c r="R10" s="45"/>
      <c r="S10" s="45"/>
      <c r="T10" s="45"/>
      <c r="U10" s="45"/>
      <c r="V10" s="45"/>
      <c r="W10" s="45">
        <f>データ!Q6</f>
        <v>88.29</v>
      </c>
      <c r="X10" s="45"/>
      <c r="Y10" s="45"/>
      <c r="Z10" s="45"/>
      <c r="AA10" s="45"/>
      <c r="AB10" s="45"/>
      <c r="AC10" s="45"/>
      <c r="AD10" s="50">
        <f>データ!R6</f>
        <v>2370</v>
      </c>
      <c r="AE10" s="50"/>
      <c r="AF10" s="50"/>
      <c r="AG10" s="50"/>
      <c r="AH10" s="50"/>
      <c r="AI10" s="50"/>
      <c r="AJ10" s="50"/>
      <c r="AK10" s="2"/>
      <c r="AL10" s="50">
        <f>データ!V6</f>
        <v>800</v>
      </c>
      <c r="AM10" s="50"/>
      <c r="AN10" s="50"/>
      <c r="AO10" s="50"/>
      <c r="AP10" s="50"/>
      <c r="AQ10" s="50"/>
      <c r="AR10" s="50"/>
      <c r="AS10" s="50"/>
      <c r="AT10" s="45">
        <f>データ!W6</f>
        <v>0.35</v>
      </c>
      <c r="AU10" s="45"/>
      <c r="AV10" s="45"/>
      <c r="AW10" s="45"/>
      <c r="AX10" s="45"/>
      <c r="AY10" s="45"/>
      <c r="AZ10" s="45"/>
      <c r="BA10" s="45"/>
      <c r="BB10" s="45">
        <f>データ!X6</f>
        <v>2285.71</v>
      </c>
      <c r="BC10" s="45"/>
      <c r="BD10" s="45"/>
      <c r="BE10" s="45"/>
      <c r="BF10" s="45"/>
      <c r="BG10" s="45"/>
      <c r="BH10" s="45"/>
      <c r="BI10" s="45"/>
      <c r="BJ10" s="2"/>
      <c r="BK10" s="2"/>
      <c r="BL10" s="74" t="s">
        <v>22</v>
      </c>
      <c r="BM10" s="75"/>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6" t="s">
        <v>24</v>
      </c>
      <c r="BM11" s="76"/>
      <c r="BN11" s="76"/>
      <c r="BO11" s="76"/>
      <c r="BP11" s="76"/>
      <c r="BQ11" s="76"/>
      <c r="BR11" s="76"/>
      <c r="BS11" s="76"/>
      <c r="BT11" s="76"/>
      <c r="BU11" s="76"/>
      <c r="BV11" s="76"/>
      <c r="BW11" s="76"/>
      <c r="BX11" s="76"/>
      <c r="BY11" s="76"/>
      <c r="BZ11" s="7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6"/>
      <c r="BM12" s="76"/>
      <c r="BN12" s="76"/>
      <c r="BO12" s="76"/>
      <c r="BP12" s="76"/>
      <c r="BQ12" s="76"/>
      <c r="BR12" s="76"/>
      <c r="BS12" s="76"/>
      <c r="BT12" s="76"/>
      <c r="BU12" s="76"/>
      <c r="BV12" s="76"/>
      <c r="BW12" s="76"/>
      <c r="BX12" s="76"/>
      <c r="BY12" s="76"/>
      <c r="BZ12" s="7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7"/>
      <c r="BM13" s="77"/>
      <c r="BN13" s="77"/>
      <c r="BO13" s="77"/>
      <c r="BP13" s="77"/>
      <c r="BQ13" s="77"/>
      <c r="BR13" s="77"/>
      <c r="BS13" s="77"/>
      <c r="BT13" s="77"/>
      <c r="BU13" s="77"/>
      <c r="BV13" s="77"/>
      <c r="BW13" s="77"/>
      <c r="BX13" s="77"/>
      <c r="BY13" s="77"/>
      <c r="BZ13" s="77"/>
    </row>
    <row r="14" spans="1:78" ht="13.5" customHeight="1" x14ac:dyDescent="0.15">
      <c r="A14" s="2"/>
      <c r="B14" s="78" t="s">
        <v>25</v>
      </c>
      <c r="C14" s="79"/>
      <c r="D14" s="79"/>
      <c r="E14" s="79"/>
      <c r="F14" s="79"/>
      <c r="G14" s="79"/>
      <c r="H14" s="79"/>
      <c r="I14" s="79"/>
      <c r="J14" s="79"/>
      <c r="K14" s="79"/>
      <c r="L14" s="79"/>
      <c r="M14" s="79"/>
      <c r="N14" s="79"/>
      <c r="O14" s="79"/>
      <c r="P14" s="79"/>
      <c r="Q14" s="79"/>
      <c r="R14" s="79"/>
      <c r="S14" s="79"/>
      <c r="T14" s="79"/>
      <c r="U14" s="79"/>
      <c r="V14" s="79"/>
      <c r="W14" s="79"/>
      <c r="X14" s="79"/>
      <c r="Y14" s="79"/>
      <c r="Z14" s="79"/>
      <c r="AA14" s="79"/>
      <c r="AB14" s="79"/>
      <c r="AC14" s="79"/>
      <c r="AD14" s="79"/>
      <c r="AE14" s="79"/>
      <c r="AF14" s="79"/>
      <c r="AG14" s="79"/>
      <c r="AH14" s="79"/>
      <c r="AI14" s="79"/>
      <c r="AJ14" s="79"/>
      <c r="AK14" s="79"/>
      <c r="AL14" s="79"/>
      <c r="AM14" s="79"/>
      <c r="AN14" s="79"/>
      <c r="AO14" s="79"/>
      <c r="AP14" s="79"/>
      <c r="AQ14" s="79"/>
      <c r="AR14" s="79"/>
      <c r="AS14" s="79"/>
      <c r="AT14" s="79"/>
      <c r="AU14" s="79"/>
      <c r="AV14" s="79"/>
      <c r="AW14" s="79"/>
      <c r="AX14" s="79"/>
      <c r="AY14" s="79"/>
      <c r="AZ14" s="79"/>
      <c r="BA14" s="79"/>
      <c r="BB14" s="79"/>
      <c r="BC14" s="79"/>
      <c r="BD14" s="79"/>
      <c r="BE14" s="79"/>
      <c r="BF14" s="79"/>
      <c r="BG14" s="79"/>
      <c r="BH14" s="79"/>
      <c r="BI14" s="79"/>
      <c r="BJ14" s="80"/>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1" t="s">
        <v>112</v>
      </c>
      <c r="BM16" s="82"/>
      <c r="BN16" s="82"/>
      <c r="BO16" s="82"/>
      <c r="BP16" s="82"/>
      <c r="BQ16" s="82"/>
      <c r="BR16" s="82"/>
      <c r="BS16" s="82"/>
      <c r="BT16" s="82"/>
      <c r="BU16" s="82"/>
      <c r="BV16" s="82"/>
      <c r="BW16" s="82"/>
      <c r="BX16" s="82"/>
      <c r="BY16" s="82"/>
      <c r="BZ16" s="83"/>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1"/>
      <c r="BM17" s="82"/>
      <c r="BN17" s="82"/>
      <c r="BO17" s="82"/>
      <c r="BP17" s="82"/>
      <c r="BQ17" s="82"/>
      <c r="BR17" s="82"/>
      <c r="BS17" s="82"/>
      <c r="BT17" s="82"/>
      <c r="BU17" s="82"/>
      <c r="BV17" s="82"/>
      <c r="BW17" s="82"/>
      <c r="BX17" s="82"/>
      <c r="BY17" s="82"/>
      <c r="BZ17" s="83"/>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1"/>
      <c r="BM18" s="82"/>
      <c r="BN18" s="82"/>
      <c r="BO18" s="82"/>
      <c r="BP18" s="82"/>
      <c r="BQ18" s="82"/>
      <c r="BR18" s="82"/>
      <c r="BS18" s="82"/>
      <c r="BT18" s="82"/>
      <c r="BU18" s="82"/>
      <c r="BV18" s="82"/>
      <c r="BW18" s="82"/>
      <c r="BX18" s="82"/>
      <c r="BY18" s="82"/>
      <c r="BZ18" s="83"/>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1"/>
      <c r="BM19" s="82"/>
      <c r="BN19" s="82"/>
      <c r="BO19" s="82"/>
      <c r="BP19" s="82"/>
      <c r="BQ19" s="82"/>
      <c r="BR19" s="82"/>
      <c r="BS19" s="82"/>
      <c r="BT19" s="82"/>
      <c r="BU19" s="82"/>
      <c r="BV19" s="82"/>
      <c r="BW19" s="82"/>
      <c r="BX19" s="82"/>
      <c r="BY19" s="82"/>
      <c r="BZ19" s="83"/>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1"/>
      <c r="BM20" s="82"/>
      <c r="BN20" s="82"/>
      <c r="BO20" s="82"/>
      <c r="BP20" s="82"/>
      <c r="BQ20" s="82"/>
      <c r="BR20" s="82"/>
      <c r="BS20" s="82"/>
      <c r="BT20" s="82"/>
      <c r="BU20" s="82"/>
      <c r="BV20" s="82"/>
      <c r="BW20" s="82"/>
      <c r="BX20" s="82"/>
      <c r="BY20" s="82"/>
      <c r="BZ20" s="83"/>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1"/>
      <c r="BM21" s="82"/>
      <c r="BN21" s="82"/>
      <c r="BO21" s="82"/>
      <c r="BP21" s="82"/>
      <c r="BQ21" s="82"/>
      <c r="BR21" s="82"/>
      <c r="BS21" s="82"/>
      <c r="BT21" s="82"/>
      <c r="BU21" s="82"/>
      <c r="BV21" s="82"/>
      <c r="BW21" s="82"/>
      <c r="BX21" s="82"/>
      <c r="BY21" s="82"/>
      <c r="BZ21" s="83"/>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1"/>
      <c r="BM22" s="82"/>
      <c r="BN22" s="82"/>
      <c r="BO22" s="82"/>
      <c r="BP22" s="82"/>
      <c r="BQ22" s="82"/>
      <c r="BR22" s="82"/>
      <c r="BS22" s="82"/>
      <c r="BT22" s="82"/>
      <c r="BU22" s="82"/>
      <c r="BV22" s="82"/>
      <c r="BW22" s="82"/>
      <c r="BX22" s="82"/>
      <c r="BY22" s="82"/>
      <c r="BZ22" s="83"/>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1"/>
      <c r="BM23" s="82"/>
      <c r="BN23" s="82"/>
      <c r="BO23" s="82"/>
      <c r="BP23" s="82"/>
      <c r="BQ23" s="82"/>
      <c r="BR23" s="82"/>
      <c r="BS23" s="82"/>
      <c r="BT23" s="82"/>
      <c r="BU23" s="82"/>
      <c r="BV23" s="82"/>
      <c r="BW23" s="82"/>
      <c r="BX23" s="82"/>
      <c r="BY23" s="82"/>
      <c r="BZ23" s="83"/>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1"/>
      <c r="BM24" s="82"/>
      <c r="BN24" s="82"/>
      <c r="BO24" s="82"/>
      <c r="BP24" s="82"/>
      <c r="BQ24" s="82"/>
      <c r="BR24" s="82"/>
      <c r="BS24" s="82"/>
      <c r="BT24" s="82"/>
      <c r="BU24" s="82"/>
      <c r="BV24" s="82"/>
      <c r="BW24" s="82"/>
      <c r="BX24" s="82"/>
      <c r="BY24" s="82"/>
      <c r="BZ24" s="83"/>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1"/>
      <c r="BM25" s="82"/>
      <c r="BN25" s="82"/>
      <c r="BO25" s="82"/>
      <c r="BP25" s="82"/>
      <c r="BQ25" s="82"/>
      <c r="BR25" s="82"/>
      <c r="BS25" s="82"/>
      <c r="BT25" s="82"/>
      <c r="BU25" s="82"/>
      <c r="BV25" s="82"/>
      <c r="BW25" s="82"/>
      <c r="BX25" s="82"/>
      <c r="BY25" s="82"/>
      <c r="BZ25" s="83"/>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1"/>
      <c r="BM26" s="82"/>
      <c r="BN26" s="82"/>
      <c r="BO26" s="82"/>
      <c r="BP26" s="82"/>
      <c r="BQ26" s="82"/>
      <c r="BR26" s="82"/>
      <c r="BS26" s="82"/>
      <c r="BT26" s="82"/>
      <c r="BU26" s="82"/>
      <c r="BV26" s="82"/>
      <c r="BW26" s="82"/>
      <c r="BX26" s="82"/>
      <c r="BY26" s="82"/>
      <c r="BZ26" s="83"/>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1"/>
      <c r="BM27" s="82"/>
      <c r="BN27" s="82"/>
      <c r="BO27" s="82"/>
      <c r="BP27" s="82"/>
      <c r="BQ27" s="82"/>
      <c r="BR27" s="82"/>
      <c r="BS27" s="82"/>
      <c r="BT27" s="82"/>
      <c r="BU27" s="82"/>
      <c r="BV27" s="82"/>
      <c r="BW27" s="82"/>
      <c r="BX27" s="82"/>
      <c r="BY27" s="82"/>
      <c r="BZ27" s="83"/>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1"/>
      <c r="BM28" s="82"/>
      <c r="BN28" s="82"/>
      <c r="BO28" s="82"/>
      <c r="BP28" s="82"/>
      <c r="BQ28" s="82"/>
      <c r="BR28" s="82"/>
      <c r="BS28" s="82"/>
      <c r="BT28" s="82"/>
      <c r="BU28" s="82"/>
      <c r="BV28" s="82"/>
      <c r="BW28" s="82"/>
      <c r="BX28" s="82"/>
      <c r="BY28" s="82"/>
      <c r="BZ28" s="83"/>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1"/>
      <c r="BM29" s="82"/>
      <c r="BN29" s="82"/>
      <c r="BO29" s="82"/>
      <c r="BP29" s="82"/>
      <c r="BQ29" s="82"/>
      <c r="BR29" s="82"/>
      <c r="BS29" s="82"/>
      <c r="BT29" s="82"/>
      <c r="BU29" s="82"/>
      <c r="BV29" s="82"/>
      <c r="BW29" s="82"/>
      <c r="BX29" s="82"/>
      <c r="BY29" s="82"/>
      <c r="BZ29" s="83"/>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1"/>
      <c r="BM30" s="82"/>
      <c r="BN30" s="82"/>
      <c r="BO30" s="82"/>
      <c r="BP30" s="82"/>
      <c r="BQ30" s="82"/>
      <c r="BR30" s="82"/>
      <c r="BS30" s="82"/>
      <c r="BT30" s="82"/>
      <c r="BU30" s="82"/>
      <c r="BV30" s="82"/>
      <c r="BW30" s="82"/>
      <c r="BX30" s="82"/>
      <c r="BY30" s="82"/>
      <c r="BZ30" s="83"/>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1"/>
      <c r="BM31" s="82"/>
      <c r="BN31" s="82"/>
      <c r="BO31" s="82"/>
      <c r="BP31" s="82"/>
      <c r="BQ31" s="82"/>
      <c r="BR31" s="82"/>
      <c r="BS31" s="82"/>
      <c r="BT31" s="82"/>
      <c r="BU31" s="82"/>
      <c r="BV31" s="82"/>
      <c r="BW31" s="82"/>
      <c r="BX31" s="82"/>
      <c r="BY31" s="82"/>
      <c r="BZ31" s="83"/>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1"/>
      <c r="BM32" s="82"/>
      <c r="BN32" s="82"/>
      <c r="BO32" s="82"/>
      <c r="BP32" s="82"/>
      <c r="BQ32" s="82"/>
      <c r="BR32" s="82"/>
      <c r="BS32" s="82"/>
      <c r="BT32" s="82"/>
      <c r="BU32" s="82"/>
      <c r="BV32" s="82"/>
      <c r="BW32" s="82"/>
      <c r="BX32" s="82"/>
      <c r="BY32" s="82"/>
      <c r="BZ32" s="83"/>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1"/>
      <c r="BM33" s="82"/>
      <c r="BN33" s="82"/>
      <c r="BO33" s="82"/>
      <c r="BP33" s="82"/>
      <c r="BQ33" s="82"/>
      <c r="BR33" s="82"/>
      <c r="BS33" s="82"/>
      <c r="BT33" s="82"/>
      <c r="BU33" s="82"/>
      <c r="BV33" s="82"/>
      <c r="BW33" s="82"/>
      <c r="BX33" s="82"/>
      <c r="BY33" s="82"/>
      <c r="BZ33" s="83"/>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1"/>
      <c r="BM34" s="82"/>
      <c r="BN34" s="82"/>
      <c r="BO34" s="82"/>
      <c r="BP34" s="82"/>
      <c r="BQ34" s="82"/>
      <c r="BR34" s="82"/>
      <c r="BS34" s="82"/>
      <c r="BT34" s="82"/>
      <c r="BU34" s="82"/>
      <c r="BV34" s="82"/>
      <c r="BW34" s="82"/>
      <c r="BX34" s="82"/>
      <c r="BY34" s="82"/>
      <c r="BZ34" s="83"/>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1"/>
      <c r="BM35" s="82"/>
      <c r="BN35" s="82"/>
      <c r="BO35" s="82"/>
      <c r="BP35" s="82"/>
      <c r="BQ35" s="82"/>
      <c r="BR35" s="82"/>
      <c r="BS35" s="82"/>
      <c r="BT35" s="82"/>
      <c r="BU35" s="82"/>
      <c r="BV35" s="82"/>
      <c r="BW35" s="82"/>
      <c r="BX35" s="82"/>
      <c r="BY35" s="82"/>
      <c r="BZ35" s="83"/>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1"/>
      <c r="BM36" s="82"/>
      <c r="BN36" s="82"/>
      <c r="BO36" s="82"/>
      <c r="BP36" s="82"/>
      <c r="BQ36" s="82"/>
      <c r="BR36" s="82"/>
      <c r="BS36" s="82"/>
      <c r="BT36" s="82"/>
      <c r="BU36" s="82"/>
      <c r="BV36" s="82"/>
      <c r="BW36" s="82"/>
      <c r="BX36" s="82"/>
      <c r="BY36" s="82"/>
      <c r="BZ36" s="83"/>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1"/>
      <c r="BM37" s="82"/>
      <c r="BN37" s="82"/>
      <c r="BO37" s="82"/>
      <c r="BP37" s="82"/>
      <c r="BQ37" s="82"/>
      <c r="BR37" s="82"/>
      <c r="BS37" s="82"/>
      <c r="BT37" s="82"/>
      <c r="BU37" s="82"/>
      <c r="BV37" s="82"/>
      <c r="BW37" s="82"/>
      <c r="BX37" s="82"/>
      <c r="BY37" s="82"/>
      <c r="BZ37" s="83"/>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1"/>
      <c r="BM38" s="82"/>
      <c r="BN38" s="82"/>
      <c r="BO38" s="82"/>
      <c r="BP38" s="82"/>
      <c r="BQ38" s="82"/>
      <c r="BR38" s="82"/>
      <c r="BS38" s="82"/>
      <c r="BT38" s="82"/>
      <c r="BU38" s="82"/>
      <c r="BV38" s="82"/>
      <c r="BW38" s="82"/>
      <c r="BX38" s="82"/>
      <c r="BY38" s="82"/>
      <c r="BZ38" s="83"/>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1"/>
      <c r="BM39" s="82"/>
      <c r="BN39" s="82"/>
      <c r="BO39" s="82"/>
      <c r="BP39" s="82"/>
      <c r="BQ39" s="82"/>
      <c r="BR39" s="82"/>
      <c r="BS39" s="82"/>
      <c r="BT39" s="82"/>
      <c r="BU39" s="82"/>
      <c r="BV39" s="82"/>
      <c r="BW39" s="82"/>
      <c r="BX39" s="82"/>
      <c r="BY39" s="82"/>
      <c r="BZ39" s="83"/>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1"/>
      <c r="BM40" s="82"/>
      <c r="BN40" s="82"/>
      <c r="BO40" s="82"/>
      <c r="BP40" s="82"/>
      <c r="BQ40" s="82"/>
      <c r="BR40" s="82"/>
      <c r="BS40" s="82"/>
      <c r="BT40" s="82"/>
      <c r="BU40" s="82"/>
      <c r="BV40" s="82"/>
      <c r="BW40" s="82"/>
      <c r="BX40" s="82"/>
      <c r="BY40" s="82"/>
      <c r="BZ40" s="83"/>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1"/>
      <c r="BM41" s="82"/>
      <c r="BN41" s="82"/>
      <c r="BO41" s="82"/>
      <c r="BP41" s="82"/>
      <c r="BQ41" s="82"/>
      <c r="BR41" s="82"/>
      <c r="BS41" s="82"/>
      <c r="BT41" s="82"/>
      <c r="BU41" s="82"/>
      <c r="BV41" s="82"/>
      <c r="BW41" s="82"/>
      <c r="BX41" s="82"/>
      <c r="BY41" s="82"/>
      <c r="BZ41" s="83"/>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1"/>
      <c r="BM42" s="82"/>
      <c r="BN42" s="82"/>
      <c r="BO42" s="82"/>
      <c r="BP42" s="82"/>
      <c r="BQ42" s="82"/>
      <c r="BR42" s="82"/>
      <c r="BS42" s="82"/>
      <c r="BT42" s="82"/>
      <c r="BU42" s="82"/>
      <c r="BV42" s="82"/>
      <c r="BW42" s="82"/>
      <c r="BX42" s="82"/>
      <c r="BY42" s="82"/>
      <c r="BZ42" s="83"/>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1"/>
      <c r="BM43" s="82"/>
      <c r="BN43" s="82"/>
      <c r="BO43" s="82"/>
      <c r="BP43" s="82"/>
      <c r="BQ43" s="82"/>
      <c r="BR43" s="82"/>
      <c r="BS43" s="82"/>
      <c r="BT43" s="82"/>
      <c r="BU43" s="82"/>
      <c r="BV43" s="82"/>
      <c r="BW43" s="82"/>
      <c r="BX43" s="82"/>
      <c r="BY43" s="82"/>
      <c r="BZ43" s="83"/>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4"/>
      <c r="BM44" s="85"/>
      <c r="BN44" s="85"/>
      <c r="BO44" s="85"/>
      <c r="BP44" s="85"/>
      <c r="BQ44" s="85"/>
      <c r="BR44" s="85"/>
      <c r="BS44" s="85"/>
      <c r="BT44" s="85"/>
      <c r="BU44" s="85"/>
      <c r="BV44" s="85"/>
      <c r="BW44" s="85"/>
      <c r="BX44" s="85"/>
      <c r="BY44" s="85"/>
      <c r="BZ44" s="86"/>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110</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111</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1"/>
      <c r="BM82" s="72"/>
      <c r="BN82" s="72"/>
      <c r="BO82" s="72"/>
      <c r="BP82" s="72"/>
      <c r="BQ82" s="72"/>
      <c r="BR82" s="72"/>
      <c r="BS82" s="72"/>
      <c r="BT82" s="72"/>
      <c r="BU82" s="72"/>
      <c r="BV82" s="72"/>
      <c r="BW82" s="72"/>
      <c r="BX82" s="72"/>
      <c r="BY82" s="72"/>
      <c r="BZ82" s="73"/>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【747.76】</v>
      </c>
      <c r="I86" s="26" t="str">
        <f>データ!CA6</f>
        <v>【59.51】</v>
      </c>
      <c r="J86" s="26" t="str">
        <f>データ!CL6</f>
        <v>【261.46】</v>
      </c>
      <c r="K86" s="26" t="str">
        <f>データ!CW6</f>
        <v>【52.23】</v>
      </c>
      <c r="L86" s="26" t="str">
        <f>データ!DH6</f>
        <v>【85.82】</v>
      </c>
      <c r="M86" s="26" t="s">
        <v>44</v>
      </c>
      <c r="N86" s="26" t="s">
        <v>44</v>
      </c>
      <c r="O86" s="26" t="str">
        <f>データ!EO6</f>
        <v>【0.02】</v>
      </c>
    </row>
  </sheetData>
  <sheetProtection algorithmName="SHA-512" hashValue="cl3SlTf1480RzBydC53V5WjgGKEfOWZIz4H5mr+QuEUblg9IaupQZBxjuMERhuAhlcdgtjRDTYe1i0BE7pcE6Q==" saltValue="i2FwcC6/Qf8lqcERMIBb2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88" t="s">
        <v>54</v>
      </c>
      <c r="I3" s="89"/>
      <c r="J3" s="89"/>
      <c r="K3" s="89"/>
      <c r="L3" s="89"/>
      <c r="M3" s="89"/>
      <c r="N3" s="89"/>
      <c r="O3" s="89"/>
      <c r="P3" s="89"/>
      <c r="Q3" s="89"/>
      <c r="R3" s="89"/>
      <c r="S3" s="89"/>
      <c r="T3" s="89"/>
      <c r="U3" s="89"/>
      <c r="V3" s="89"/>
      <c r="W3" s="89"/>
      <c r="X3" s="90"/>
      <c r="Y3" s="94" t="s">
        <v>55</v>
      </c>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c r="DI3" s="87" t="s">
        <v>28</v>
      </c>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c r="EO3" s="87"/>
    </row>
    <row r="4" spans="1:145" x14ac:dyDescent="0.15">
      <c r="A4" s="28" t="s">
        <v>56</v>
      </c>
      <c r="B4" s="30"/>
      <c r="C4" s="30"/>
      <c r="D4" s="30"/>
      <c r="E4" s="30"/>
      <c r="F4" s="30"/>
      <c r="G4" s="30"/>
      <c r="H4" s="91"/>
      <c r="I4" s="92"/>
      <c r="J4" s="92"/>
      <c r="K4" s="92"/>
      <c r="L4" s="92"/>
      <c r="M4" s="92"/>
      <c r="N4" s="92"/>
      <c r="O4" s="92"/>
      <c r="P4" s="92"/>
      <c r="Q4" s="92"/>
      <c r="R4" s="92"/>
      <c r="S4" s="92"/>
      <c r="T4" s="92"/>
      <c r="U4" s="92"/>
      <c r="V4" s="92"/>
      <c r="W4" s="92"/>
      <c r="X4" s="93"/>
      <c r="Y4" s="87" t="s">
        <v>57</v>
      </c>
      <c r="Z4" s="87"/>
      <c r="AA4" s="87"/>
      <c r="AB4" s="87"/>
      <c r="AC4" s="87"/>
      <c r="AD4" s="87"/>
      <c r="AE4" s="87"/>
      <c r="AF4" s="87"/>
      <c r="AG4" s="87"/>
      <c r="AH4" s="87"/>
      <c r="AI4" s="87"/>
      <c r="AJ4" s="87" t="s">
        <v>58</v>
      </c>
      <c r="AK4" s="87"/>
      <c r="AL4" s="87"/>
      <c r="AM4" s="87"/>
      <c r="AN4" s="87"/>
      <c r="AO4" s="87"/>
      <c r="AP4" s="87"/>
      <c r="AQ4" s="87"/>
      <c r="AR4" s="87"/>
      <c r="AS4" s="87"/>
      <c r="AT4" s="87"/>
      <c r="AU4" s="87" t="s">
        <v>59</v>
      </c>
      <c r="AV4" s="87"/>
      <c r="AW4" s="87"/>
      <c r="AX4" s="87"/>
      <c r="AY4" s="87"/>
      <c r="AZ4" s="87"/>
      <c r="BA4" s="87"/>
      <c r="BB4" s="87"/>
      <c r="BC4" s="87"/>
      <c r="BD4" s="87"/>
      <c r="BE4" s="87"/>
      <c r="BF4" s="87" t="s">
        <v>60</v>
      </c>
      <c r="BG4" s="87"/>
      <c r="BH4" s="87"/>
      <c r="BI4" s="87"/>
      <c r="BJ4" s="87"/>
      <c r="BK4" s="87"/>
      <c r="BL4" s="87"/>
      <c r="BM4" s="87"/>
      <c r="BN4" s="87"/>
      <c r="BO4" s="87"/>
      <c r="BP4" s="87"/>
      <c r="BQ4" s="87" t="s">
        <v>61</v>
      </c>
      <c r="BR4" s="87"/>
      <c r="BS4" s="87"/>
      <c r="BT4" s="87"/>
      <c r="BU4" s="87"/>
      <c r="BV4" s="87"/>
      <c r="BW4" s="87"/>
      <c r="BX4" s="87"/>
      <c r="BY4" s="87"/>
      <c r="BZ4" s="87"/>
      <c r="CA4" s="87"/>
      <c r="CB4" s="87" t="s">
        <v>62</v>
      </c>
      <c r="CC4" s="87"/>
      <c r="CD4" s="87"/>
      <c r="CE4" s="87"/>
      <c r="CF4" s="87"/>
      <c r="CG4" s="87"/>
      <c r="CH4" s="87"/>
      <c r="CI4" s="87"/>
      <c r="CJ4" s="87"/>
      <c r="CK4" s="87"/>
      <c r="CL4" s="87"/>
      <c r="CM4" s="87" t="s">
        <v>63</v>
      </c>
      <c r="CN4" s="87"/>
      <c r="CO4" s="87"/>
      <c r="CP4" s="87"/>
      <c r="CQ4" s="87"/>
      <c r="CR4" s="87"/>
      <c r="CS4" s="87"/>
      <c r="CT4" s="87"/>
      <c r="CU4" s="87"/>
      <c r="CV4" s="87"/>
      <c r="CW4" s="87"/>
      <c r="CX4" s="87" t="s">
        <v>64</v>
      </c>
      <c r="CY4" s="87"/>
      <c r="CZ4" s="87"/>
      <c r="DA4" s="87"/>
      <c r="DB4" s="87"/>
      <c r="DC4" s="87"/>
      <c r="DD4" s="87"/>
      <c r="DE4" s="87"/>
      <c r="DF4" s="87"/>
      <c r="DG4" s="87"/>
      <c r="DH4" s="87"/>
      <c r="DI4" s="87" t="s">
        <v>65</v>
      </c>
      <c r="DJ4" s="87"/>
      <c r="DK4" s="87"/>
      <c r="DL4" s="87"/>
      <c r="DM4" s="87"/>
      <c r="DN4" s="87"/>
      <c r="DO4" s="87"/>
      <c r="DP4" s="87"/>
      <c r="DQ4" s="87"/>
      <c r="DR4" s="87"/>
      <c r="DS4" s="87"/>
      <c r="DT4" s="87" t="s">
        <v>66</v>
      </c>
      <c r="DU4" s="87"/>
      <c r="DV4" s="87"/>
      <c r="DW4" s="87"/>
      <c r="DX4" s="87"/>
      <c r="DY4" s="87"/>
      <c r="DZ4" s="87"/>
      <c r="EA4" s="87"/>
      <c r="EB4" s="87"/>
      <c r="EC4" s="87"/>
      <c r="ED4" s="87"/>
      <c r="EE4" s="87" t="s">
        <v>67</v>
      </c>
      <c r="EF4" s="87"/>
      <c r="EG4" s="87"/>
      <c r="EH4" s="87"/>
      <c r="EI4" s="87"/>
      <c r="EJ4" s="87"/>
      <c r="EK4" s="87"/>
      <c r="EL4" s="87"/>
      <c r="EM4" s="87"/>
      <c r="EN4" s="87"/>
      <c r="EO4" s="87"/>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32085</v>
      </c>
      <c r="D6" s="33">
        <f t="shared" si="3"/>
        <v>47</v>
      </c>
      <c r="E6" s="33">
        <f t="shared" si="3"/>
        <v>17</v>
      </c>
      <c r="F6" s="33">
        <f t="shared" si="3"/>
        <v>5</v>
      </c>
      <c r="G6" s="33">
        <f t="shared" si="3"/>
        <v>0</v>
      </c>
      <c r="H6" s="33" t="str">
        <f t="shared" si="3"/>
        <v>岩手県　遠野市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2.97</v>
      </c>
      <c r="Q6" s="34">
        <f t="shared" si="3"/>
        <v>88.29</v>
      </c>
      <c r="R6" s="34">
        <f t="shared" si="3"/>
        <v>2370</v>
      </c>
      <c r="S6" s="34">
        <f t="shared" si="3"/>
        <v>27161</v>
      </c>
      <c r="T6" s="34">
        <f t="shared" si="3"/>
        <v>825.97</v>
      </c>
      <c r="U6" s="34">
        <f t="shared" si="3"/>
        <v>32.880000000000003</v>
      </c>
      <c r="V6" s="34">
        <f t="shared" si="3"/>
        <v>800</v>
      </c>
      <c r="W6" s="34">
        <f t="shared" si="3"/>
        <v>0.35</v>
      </c>
      <c r="X6" s="34">
        <f t="shared" si="3"/>
        <v>2285.71</v>
      </c>
      <c r="Y6" s="35">
        <f>IF(Y7="",NA(),Y7)</f>
        <v>58.1</v>
      </c>
      <c r="Z6" s="35">
        <f t="shared" ref="Z6:AH6" si="4">IF(Z7="",NA(),Z7)</f>
        <v>59.5</v>
      </c>
      <c r="AA6" s="35">
        <f t="shared" si="4"/>
        <v>46.94</v>
      </c>
      <c r="AB6" s="35">
        <f t="shared" si="4"/>
        <v>74.17</v>
      </c>
      <c r="AC6" s="35">
        <f t="shared" si="4"/>
        <v>96.35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8093.53</v>
      </c>
      <c r="BG6" s="34">
        <f t="shared" ref="BG6:BO6" si="7">IF(BG7="",NA(),BG7)</f>
        <v>0</v>
      </c>
      <c r="BH6" s="35">
        <f t="shared" si="7"/>
        <v>6977.17</v>
      </c>
      <c r="BI6" s="35">
        <f t="shared" si="7"/>
        <v>6469.4</v>
      </c>
      <c r="BJ6" s="35">
        <f t="shared" si="7"/>
        <v>6470.75</v>
      </c>
      <c r="BK6" s="35">
        <f t="shared" si="7"/>
        <v>1044.8</v>
      </c>
      <c r="BL6" s="35">
        <f t="shared" si="7"/>
        <v>1081.8</v>
      </c>
      <c r="BM6" s="35">
        <f t="shared" si="7"/>
        <v>974.93</v>
      </c>
      <c r="BN6" s="35">
        <f t="shared" si="7"/>
        <v>855.8</v>
      </c>
      <c r="BO6" s="35">
        <f t="shared" si="7"/>
        <v>789.46</v>
      </c>
      <c r="BP6" s="34" t="str">
        <f>IF(BP7="","",IF(BP7="-","【-】","【"&amp;SUBSTITUTE(TEXT(BP7,"#,##0.00"),"-","△")&amp;"】"))</f>
        <v>【747.76】</v>
      </c>
      <c r="BQ6" s="35">
        <f>IF(BQ7="",NA(),BQ7)</f>
        <v>9.7899999999999991</v>
      </c>
      <c r="BR6" s="35">
        <f t="shared" ref="BR6:BZ6" si="8">IF(BR7="",NA(),BR7)</f>
        <v>9.43</v>
      </c>
      <c r="BS6" s="35">
        <f t="shared" si="8"/>
        <v>11.15</v>
      </c>
      <c r="BT6" s="35">
        <f t="shared" si="8"/>
        <v>22.03</v>
      </c>
      <c r="BU6" s="35">
        <f t="shared" si="8"/>
        <v>34.5</v>
      </c>
      <c r="BV6" s="35">
        <f t="shared" si="8"/>
        <v>50.82</v>
      </c>
      <c r="BW6" s="35">
        <f t="shared" si="8"/>
        <v>52.19</v>
      </c>
      <c r="BX6" s="35">
        <f t="shared" si="8"/>
        <v>55.32</v>
      </c>
      <c r="BY6" s="35">
        <f t="shared" si="8"/>
        <v>59.8</v>
      </c>
      <c r="BZ6" s="35">
        <f t="shared" si="8"/>
        <v>57.77</v>
      </c>
      <c r="CA6" s="34" t="str">
        <f>IF(CA7="","",IF(CA7="-","【-】","【"&amp;SUBSTITUTE(TEXT(CA7,"#,##0.00"),"-","△")&amp;"】"))</f>
        <v>【59.51】</v>
      </c>
      <c r="CB6" s="35">
        <f>IF(CB7="",NA(),CB7)</f>
        <v>1426.91</v>
      </c>
      <c r="CC6" s="35">
        <f t="shared" ref="CC6:CK6" si="9">IF(CC7="",NA(),CC7)</f>
        <v>1480.11</v>
      </c>
      <c r="CD6" s="35">
        <f t="shared" si="9"/>
        <v>1260.5999999999999</v>
      </c>
      <c r="CE6" s="35">
        <f t="shared" si="9"/>
        <v>639.25</v>
      </c>
      <c r="CF6" s="35">
        <f t="shared" si="9"/>
        <v>376.64</v>
      </c>
      <c r="CG6" s="35">
        <f t="shared" si="9"/>
        <v>300.52</v>
      </c>
      <c r="CH6" s="35">
        <f t="shared" si="9"/>
        <v>296.14</v>
      </c>
      <c r="CI6" s="35">
        <f t="shared" si="9"/>
        <v>283.17</v>
      </c>
      <c r="CJ6" s="35">
        <f t="shared" si="9"/>
        <v>263.76</v>
      </c>
      <c r="CK6" s="35">
        <f t="shared" si="9"/>
        <v>274.35000000000002</v>
      </c>
      <c r="CL6" s="34" t="str">
        <f>IF(CL7="","",IF(CL7="-","【-】","【"&amp;SUBSTITUTE(TEXT(CL7,"#,##0.00"),"-","△")&amp;"】"))</f>
        <v>【261.46】</v>
      </c>
      <c r="CM6" s="35">
        <f>IF(CM7="",NA(),CM7)</f>
        <v>47.79</v>
      </c>
      <c r="CN6" s="35">
        <f t="shared" ref="CN6:CV6" si="10">IF(CN7="",NA(),CN7)</f>
        <v>46.61</v>
      </c>
      <c r="CO6" s="35">
        <f t="shared" si="10"/>
        <v>47.49</v>
      </c>
      <c r="CP6" s="35">
        <f t="shared" si="10"/>
        <v>47.79</v>
      </c>
      <c r="CQ6" s="35">
        <f t="shared" si="10"/>
        <v>45.72</v>
      </c>
      <c r="CR6" s="35">
        <f t="shared" si="10"/>
        <v>53.24</v>
      </c>
      <c r="CS6" s="35">
        <f t="shared" si="10"/>
        <v>52.31</v>
      </c>
      <c r="CT6" s="35">
        <f t="shared" si="10"/>
        <v>60.65</v>
      </c>
      <c r="CU6" s="35">
        <f t="shared" si="10"/>
        <v>51.75</v>
      </c>
      <c r="CV6" s="35">
        <f t="shared" si="10"/>
        <v>50.68</v>
      </c>
      <c r="CW6" s="34" t="str">
        <f>IF(CW7="","",IF(CW7="-","【-】","【"&amp;SUBSTITUTE(TEXT(CW7,"#,##0.00"),"-","△")&amp;"】"))</f>
        <v>【52.23】</v>
      </c>
      <c r="CX6" s="35">
        <f>IF(CX7="",NA(),CX7)</f>
        <v>93.16</v>
      </c>
      <c r="CY6" s="35">
        <f t="shared" ref="CY6:DG6" si="11">IF(CY7="",NA(),CY7)</f>
        <v>93.77</v>
      </c>
      <c r="CZ6" s="35">
        <f t="shared" si="11"/>
        <v>94.23</v>
      </c>
      <c r="DA6" s="35">
        <f t="shared" si="11"/>
        <v>94.76</v>
      </c>
      <c r="DB6" s="35">
        <f t="shared" si="11"/>
        <v>95.38</v>
      </c>
      <c r="DC6" s="35">
        <f t="shared" si="11"/>
        <v>84.07</v>
      </c>
      <c r="DD6" s="35">
        <f t="shared" si="11"/>
        <v>84.32</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5" s="36" customFormat="1" x14ac:dyDescent="0.15">
      <c r="A7" s="28"/>
      <c r="B7" s="37">
        <v>2018</v>
      </c>
      <c r="C7" s="37">
        <v>32085</v>
      </c>
      <c r="D7" s="37">
        <v>47</v>
      </c>
      <c r="E7" s="37">
        <v>17</v>
      </c>
      <c r="F7" s="37">
        <v>5</v>
      </c>
      <c r="G7" s="37">
        <v>0</v>
      </c>
      <c r="H7" s="37" t="s">
        <v>97</v>
      </c>
      <c r="I7" s="37" t="s">
        <v>98</v>
      </c>
      <c r="J7" s="37" t="s">
        <v>99</v>
      </c>
      <c r="K7" s="37" t="s">
        <v>100</v>
      </c>
      <c r="L7" s="37" t="s">
        <v>101</v>
      </c>
      <c r="M7" s="37" t="s">
        <v>102</v>
      </c>
      <c r="N7" s="38" t="s">
        <v>103</v>
      </c>
      <c r="O7" s="38" t="s">
        <v>104</v>
      </c>
      <c r="P7" s="38">
        <v>2.97</v>
      </c>
      <c r="Q7" s="38">
        <v>88.29</v>
      </c>
      <c r="R7" s="38">
        <v>2370</v>
      </c>
      <c r="S7" s="38">
        <v>27161</v>
      </c>
      <c r="T7" s="38">
        <v>825.97</v>
      </c>
      <c r="U7" s="38">
        <v>32.880000000000003</v>
      </c>
      <c r="V7" s="38">
        <v>800</v>
      </c>
      <c r="W7" s="38">
        <v>0.35</v>
      </c>
      <c r="X7" s="38">
        <v>2285.71</v>
      </c>
      <c r="Y7" s="38">
        <v>58.1</v>
      </c>
      <c r="Z7" s="38">
        <v>59.5</v>
      </c>
      <c r="AA7" s="38">
        <v>46.94</v>
      </c>
      <c r="AB7" s="38">
        <v>74.17</v>
      </c>
      <c r="AC7" s="38">
        <v>96.35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8093.53</v>
      </c>
      <c r="BG7" s="38">
        <v>0</v>
      </c>
      <c r="BH7" s="38">
        <v>6977.17</v>
      </c>
      <c r="BI7" s="38">
        <v>6469.4</v>
      </c>
      <c r="BJ7" s="38">
        <v>6470.75</v>
      </c>
      <c r="BK7" s="38">
        <v>1044.8</v>
      </c>
      <c r="BL7" s="38">
        <v>1081.8</v>
      </c>
      <c r="BM7" s="38">
        <v>974.93</v>
      </c>
      <c r="BN7" s="38">
        <v>855.8</v>
      </c>
      <c r="BO7" s="38">
        <v>789.46</v>
      </c>
      <c r="BP7" s="38">
        <v>747.76</v>
      </c>
      <c r="BQ7" s="38">
        <v>9.7899999999999991</v>
      </c>
      <c r="BR7" s="38">
        <v>9.43</v>
      </c>
      <c r="BS7" s="38">
        <v>11.15</v>
      </c>
      <c r="BT7" s="38">
        <v>22.03</v>
      </c>
      <c r="BU7" s="38">
        <v>34.5</v>
      </c>
      <c r="BV7" s="38">
        <v>50.82</v>
      </c>
      <c r="BW7" s="38">
        <v>52.19</v>
      </c>
      <c r="BX7" s="38">
        <v>55.32</v>
      </c>
      <c r="BY7" s="38">
        <v>59.8</v>
      </c>
      <c r="BZ7" s="38">
        <v>57.77</v>
      </c>
      <c r="CA7" s="38">
        <v>59.51</v>
      </c>
      <c r="CB7" s="38">
        <v>1426.91</v>
      </c>
      <c r="CC7" s="38">
        <v>1480.11</v>
      </c>
      <c r="CD7" s="38">
        <v>1260.5999999999999</v>
      </c>
      <c r="CE7" s="38">
        <v>639.25</v>
      </c>
      <c r="CF7" s="38">
        <v>376.64</v>
      </c>
      <c r="CG7" s="38">
        <v>300.52</v>
      </c>
      <c r="CH7" s="38">
        <v>296.14</v>
      </c>
      <c r="CI7" s="38">
        <v>283.17</v>
      </c>
      <c r="CJ7" s="38">
        <v>263.76</v>
      </c>
      <c r="CK7" s="38">
        <v>274.35000000000002</v>
      </c>
      <c r="CL7" s="38">
        <v>261.45999999999998</v>
      </c>
      <c r="CM7" s="38">
        <v>47.79</v>
      </c>
      <c r="CN7" s="38">
        <v>46.61</v>
      </c>
      <c r="CO7" s="38">
        <v>47.49</v>
      </c>
      <c r="CP7" s="38">
        <v>47.79</v>
      </c>
      <c r="CQ7" s="38">
        <v>45.72</v>
      </c>
      <c r="CR7" s="38">
        <v>53.24</v>
      </c>
      <c r="CS7" s="38">
        <v>52.31</v>
      </c>
      <c r="CT7" s="38">
        <v>60.65</v>
      </c>
      <c r="CU7" s="38">
        <v>51.75</v>
      </c>
      <c r="CV7" s="38">
        <v>50.68</v>
      </c>
      <c r="CW7" s="38">
        <v>52.23</v>
      </c>
      <c r="CX7" s="38">
        <v>93.16</v>
      </c>
      <c r="CY7" s="38">
        <v>93.77</v>
      </c>
      <c r="CZ7" s="38">
        <v>94.23</v>
      </c>
      <c r="DA7" s="38">
        <v>94.76</v>
      </c>
      <c r="DB7" s="38">
        <v>95.38</v>
      </c>
      <c r="DC7" s="38">
        <v>84.07</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0.01</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鈴木亮</cp:lastModifiedBy>
  <cp:lastPrinted>2020-01-20T04:32:44Z</cp:lastPrinted>
  <dcterms:created xsi:type="dcterms:W3CDTF">2019-12-05T05:15:58Z</dcterms:created>
  <dcterms:modified xsi:type="dcterms:W3CDTF">2020-01-21T06:20:29Z</dcterms:modified>
  <cp:category/>
</cp:coreProperties>
</file>