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610\Desktop\【経営比較分析表】（駐車場）\"/>
    </mc:Choice>
  </mc:AlternateContent>
  <workbookProtection workbookAlgorithmName="SHA-512" workbookHashValue="+bOePXmF4apwSDIpG5AEi7BgXNojhVk4RxUx2DhbHy8hZTWhTirsMQgccB3gP9yNsvRyF1y3mkivroxEWQNdzQ==" workbookSaltValue="giF8ud9gtnVIDdBs6DCKu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MA51" i="4"/>
  <c r="CS30" i="4"/>
  <c r="C11" i="5"/>
  <c r="D11" i="5"/>
  <c r="E11" i="5"/>
  <c r="B11" i="5"/>
  <c r="BZ30" i="4" l="1"/>
  <c r="BK76" i="4"/>
  <c r="LH51" i="4"/>
  <c r="IE76" i="4"/>
  <c r="BZ51" i="4"/>
  <c r="GQ30" i="4"/>
  <c r="LT76" i="4"/>
  <c r="GQ51" i="4"/>
  <c r="LH30" i="4"/>
  <c r="BG51" i="4"/>
  <c r="BG30" i="4"/>
  <c r="AV76" i="4"/>
  <c r="KO51" i="4"/>
  <c r="LE76" i="4"/>
  <c r="FX51" i="4"/>
  <c r="KO30" i="4"/>
  <c r="HP76" i="4"/>
  <c r="FX30" i="4"/>
  <c r="HA76" i="4"/>
  <c r="AN51" i="4"/>
  <c r="FE30" i="4"/>
  <c r="JV30" i="4"/>
  <c r="AN30" i="4"/>
  <c r="JV51" i="4"/>
  <c r="KP76" i="4"/>
  <c r="AG76" i="4"/>
  <c r="FE51" i="4"/>
  <c r="KA76" i="4"/>
  <c r="EL51" i="4"/>
  <c r="JC30" i="4"/>
  <c r="JC51" i="4"/>
  <c r="GL76" i="4"/>
  <c r="U51" i="4"/>
  <c r="EL30" i="4"/>
  <c r="U30" i="4"/>
  <c r="R76" i="4"/>
</calcChain>
</file>

<file path=xl/sharedStrings.xml><?xml version="1.0" encoding="utf-8"?>
<sst xmlns="http://schemas.openxmlformats.org/spreadsheetml/2006/main" count="278" uniqueCount="128">
  <si>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</si>
  <si>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</si>
  <si>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</si>
  <si>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</si>
  <si>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</si>
  <si>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</si>
  <si>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</si>
  <si>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</si>
  <si>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</si>
  <si>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</si>
  <si>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</si>
  <si>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</si>
  <si>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</si>
  <si>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</si>
  <si>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</si>
  <si>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</si>
  <si>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</si>
  <si>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</si>
  <si>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</si>
  <si>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</si>
  <si>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</si>
  <si>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</si>
  <si>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</si>
  <si>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</si>
  <si>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</si>
  <si>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</si>
  <si>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</si>
  <si>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</si>
  <si>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</si>
  <si>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</si>
  <si>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</si>
  <si>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</si>
  <si>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</si>
  <si>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</si>
  <si>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</si>
  <si>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</si>
  <si>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</si>
  <si>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</si>
  <si>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</si>
  <si>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</si>
  <si>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</si>
  <si>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</si>
  <si>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</si>
  <si>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</si>
  <si>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</si>
  <si>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</si>
  <si>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</si>
  <si>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</si>
  <si>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</si>
  <si>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</si>
  <si>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</si>
  <si>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</si>
  <si>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</si>
  <si>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</si>
  <si>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</si>
  <si>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</si>
  <si>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</si>
  <si>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</si>
  <si>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</si>
  <si>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</si>
  <si>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</si>
  <si>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</si>
  <si>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</si>
  <si>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</si>
  <si>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</si>
  <si>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</si>
  <si>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</si>
  <si>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</si>
  <si>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</si>
  <si>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</si>
  <si>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</si>
  <si>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</si>
  <si>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</si>
  <si>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</si>
  <si>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</si>
  <si>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</si>
  <si>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</si>
  <si>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</si>
  <si>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</si>
  <si>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</si>
  <si>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</si>
  <si>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</si>
  <si>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</si>
  <si>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</si>
  <si>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</si>
  <si>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</si>
  <si>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</si>
  <si>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</si>
  <si>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</si>
  <si>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</si>
  <si>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</si>
  <si>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</si>
  <si>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</si>
  <si>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</si>
  <si>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</si>
  <si>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</si>
  <si>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</si>
  <si>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</si>
  <si>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</si>
  <si>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</si>
  <si>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</si>
  <si>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</si>
  <si>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</si>
  <si>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</si>
  <si>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</si>
  <si>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</si>
  <si>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岩手県　北上市</t>
  </si>
  <si>
    <t>北上駅東口駐車場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</si>
  <si>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</si>
  <si>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</si>
  <si>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</si>
  <si>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</si>
  <si>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</si>
  <si>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</si>
  <si>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</si>
  <si>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</si>
  <si>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</si>
  <si>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</si>
  <si>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</si>
  <si>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</si>
  <si>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</si>
  <si>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</si>
  <si>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</si>
  <si>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</si>
  <si>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平成29年度を以って起債の償還が終わり、単年度収支が大幅に黒字となっている。
②他会計補助金比率
　支出より利用料収入が多く、他会計からの繰り入れに依存していない。
③駐車台数一台当たりの他会計補助金額
　②により無し。
④売上高ＧＯＰ比率
　平均値を大きく上回っており、高い収益性を有していることから、市営駐車場を廃止し、民間による新駐車場の建設を進めている。
⑤ＥＢＩＴＤＡ
　④と同様</t>
    <rPh sb="17" eb="18">
      <t>モ</t>
    </rPh>
    <rPh sb="20" eb="22">
      <t>キサイ</t>
    </rPh>
    <rPh sb="23" eb="25">
      <t>ショウカン</t>
    </rPh>
    <rPh sb="26" eb="27">
      <t>オ</t>
    </rPh>
    <rPh sb="36" eb="38">
      <t>オオハバ</t>
    </rPh>
    <rPh sb="60" eb="62">
      <t>シシュツ</t>
    </rPh>
    <rPh sb="64" eb="67">
      <t>リヨウリョウ</t>
    </rPh>
    <rPh sb="67" eb="69">
      <t>シュウニュウ</t>
    </rPh>
    <rPh sb="70" eb="71">
      <t>オオ</t>
    </rPh>
    <rPh sb="73" eb="74">
      <t>タ</t>
    </rPh>
    <rPh sb="74" eb="76">
      <t>カイケイ</t>
    </rPh>
    <rPh sb="79" eb="80">
      <t>ク</t>
    </rPh>
    <rPh sb="81" eb="82">
      <t>イ</t>
    </rPh>
    <rPh sb="84" eb="86">
      <t>イゾン</t>
    </rPh>
    <rPh sb="117" eb="118">
      <t>ナ</t>
    </rPh>
    <rPh sb="162" eb="164">
      <t>シエイ</t>
    </rPh>
    <rPh sb="164" eb="167">
      <t>チュウシャジョウ</t>
    </rPh>
    <rPh sb="168" eb="170">
      <t>ハイシ</t>
    </rPh>
    <rPh sb="172" eb="174">
      <t>ミンカン</t>
    </rPh>
    <rPh sb="177" eb="178">
      <t>シン</t>
    </rPh>
    <rPh sb="178" eb="181">
      <t>チュウシャジョウ</t>
    </rPh>
    <rPh sb="182" eb="184">
      <t>ケンセツ</t>
    </rPh>
    <rPh sb="185" eb="186">
      <t>スス</t>
    </rPh>
    <phoneticPr fontId="5"/>
  </si>
  <si>
    <t>⑥有形固定資産減価償却率
　該当数値は無いが、施設内のアスファルト舗装やフェンスは老朽化が進んでいる。
⑦敷地の地価
　周辺の地価と同程度である。
⑧設備投資見込額
　令和２年度中に民間による新駐車場の建設及び運営開始を予定しており、市による設備投資の見込みはない。
⑨累積欠損金比率
　該当数値は無く、累積欠損金は発生していない。
⑩企業債残高対料金収入比率
　起債の償還終わり、経常利益を別の駐車場に係る改修等へ回すことが可能な状態である。</t>
    <rPh sb="84" eb="86">
      <t>レイワ</t>
    </rPh>
    <rPh sb="87" eb="90">
      <t>ネンドチュウ</t>
    </rPh>
    <rPh sb="91" eb="93">
      <t>ミンカン</t>
    </rPh>
    <rPh sb="96" eb="97">
      <t>シン</t>
    </rPh>
    <rPh sb="97" eb="100">
      <t>チュウシャジョウ</t>
    </rPh>
    <rPh sb="101" eb="103">
      <t>ケンセツ</t>
    </rPh>
    <rPh sb="103" eb="104">
      <t>オヨ</t>
    </rPh>
    <rPh sb="105" eb="107">
      <t>ウンエイ</t>
    </rPh>
    <rPh sb="107" eb="109">
      <t>カイシ</t>
    </rPh>
    <rPh sb="110" eb="112">
      <t>ヨテイ</t>
    </rPh>
    <rPh sb="117" eb="118">
      <t>シ</t>
    </rPh>
    <rPh sb="121" eb="123">
      <t>セツビ</t>
    </rPh>
    <rPh sb="123" eb="125">
      <t>トウシ</t>
    </rPh>
    <rPh sb="126" eb="128">
      <t>ミコ</t>
    </rPh>
    <rPh sb="149" eb="150">
      <t>ナ</t>
    </rPh>
    <rPh sb="187" eb="188">
      <t>オ</t>
    </rPh>
    <rPh sb="191" eb="193">
      <t>ケイジョウ</t>
    </rPh>
    <rPh sb="193" eb="195">
      <t>リエキ</t>
    </rPh>
    <rPh sb="196" eb="197">
      <t>ベツ</t>
    </rPh>
    <rPh sb="198" eb="201">
      <t>チュウシャジョウ</t>
    </rPh>
    <rPh sb="202" eb="203">
      <t>カカ</t>
    </rPh>
    <rPh sb="204" eb="206">
      <t>カイシュウ</t>
    </rPh>
    <rPh sb="208" eb="209">
      <t>マワ</t>
    </rPh>
    <phoneticPr fontId="5"/>
  </si>
  <si>
    <t>　近年利用者が増加しており、並行して料金収入額も増加している。
　一般利用者と定期契約者の利用区画を分けておらず、定期契約者が満車により利用できない状況を防ぐため、稼働率は高くないが、駐車台数に余裕を持たせていることによるものである。現状の設備においては、一般利用と定期利用を分けることは不可能であるが、施設の老朽化、積雪対策等も鑑みて利便性が良い立体駐車場への変更を予定している。</t>
    <rPh sb="1" eb="3">
      <t>キンネン</t>
    </rPh>
    <rPh sb="3" eb="6">
      <t>リヨウシャ</t>
    </rPh>
    <rPh sb="7" eb="9">
      <t>ゾウカ</t>
    </rPh>
    <rPh sb="14" eb="16">
      <t>ヘイコウ</t>
    </rPh>
    <rPh sb="18" eb="20">
      <t>リョウキン</t>
    </rPh>
    <rPh sb="20" eb="22">
      <t>シュウニュウ</t>
    </rPh>
    <rPh sb="22" eb="23">
      <t>ガク</t>
    </rPh>
    <rPh sb="24" eb="26">
      <t>ゾウカ</t>
    </rPh>
    <rPh sb="82" eb="84">
      <t>カドウ</t>
    </rPh>
    <rPh sb="84" eb="85">
      <t>リツ</t>
    </rPh>
    <rPh sb="86" eb="87">
      <t>タカ</t>
    </rPh>
    <rPh sb="152" eb="154">
      <t>シセツ</t>
    </rPh>
    <rPh sb="155" eb="158">
      <t>ロウキュウカ</t>
    </rPh>
    <rPh sb="159" eb="161">
      <t>セキセツ</t>
    </rPh>
    <rPh sb="161" eb="163">
      <t>タイサク</t>
    </rPh>
    <rPh sb="163" eb="164">
      <t>トウ</t>
    </rPh>
    <rPh sb="165" eb="166">
      <t>カンガ</t>
    </rPh>
    <rPh sb="168" eb="171">
      <t>リベンセイ</t>
    </rPh>
    <rPh sb="172" eb="173">
      <t>ヨ</t>
    </rPh>
    <rPh sb="174" eb="176">
      <t>リッタイ</t>
    </rPh>
    <rPh sb="176" eb="179">
      <t>チュウシャジョウ</t>
    </rPh>
    <rPh sb="181" eb="183">
      <t>ヘンコウ</t>
    </rPh>
    <rPh sb="184" eb="186">
      <t>ヨテイ</t>
    </rPh>
    <phoneticPr fontId="5"/>
  </si>
  <si>
    <t>　当駐車場の経営状態は良好である。しかし、施設の老朽化や稼働率の低さ等課題も見受けられること、及び大型新工場の建設等市内の情勢が大きく変化していることから、現在の市営平面駐車場土地を民間事業者のノウハウや資金を活用して立体駐車場、マンション、ホテル等の建設を令和２年度に着工し、完成後、順次民間施設として運営を開始することとしている。よって、市営北上駅東口駐車場は、令和２年度中に廃止となる予定である。</t>
    <rPh sb="47" eb="48">
      <t>オヨ</t>
    </rPh>
    <rPh sb="49" eb="51">
      <t>オオガタ</t>
    </rPh>
    <rPh sb="51" eb="54">
      <t>シンコウジョウ</t>
    </rPh>
    <rPh sb="55" eb="57">
      <t>ケンセツ</t>
    </rPh>
    <rPh sb="57" eb="58">
      <t>トウ</t>
    </rPh>
    <rPh sb="58" eb="60">
      <t>シナイ</t>
    </rPh>
    <rPh sb="61" eb="63">
      <t>ジョウセイ</t>
    </rPh>
    <rPh sb="64" eb="65">
      <t>オオ</t>
    </rPh>
    <rPh sb="67" eb="69">
      <t>ヘンカ</t>
    </rPh>
    <rPh sb="78" eb="80">
      <t>ゲンザイ</t>
    </rPh>
    <rPh sb="81" eb="83">
      <t>シエイ</t>
    </rPh>
    <rPh sb="83" eb="85">
      <t>ヘイメン</t>
    </rPh>
    <rPh sb="85" eb="88">
      <t>チュウシャジョウ</t>
    </rPh>
    <rPh sb="88" eb="90">
      <t>トチ</t>
    </rPh>
    <rPh sb="91" eb="93">
      <t>ミンカン</t>
    </rPh>
    <rPh sb="93" eb="96">
      <t>ジギョウシャ</t>
    </rPh>
    <rPh sb="102" eb="104">
      <t>シキン</t>
    </rPh>
    <rPh sb="105" eb="107">
      <t>カツヨウ</t>
    </rPh>
    <rPh sb="109" eb="111">
      <t>リッタイ</t>
    </rPh>
    <rPh sb="111" eb="114">
      <t>チュウシャジョウ</t>
    </rPh>
    <rPh sb="124" eb="125">
      <t>トウ</t>
    </rPh>
    <rPh sb="126" eb="128">
      <t>ケンセツ</t>
    </rPh>
    <rPh sb="129" eb="131">
      <t>レイワ</t>
    </rPh>
    <rPh sb="132" eb="134">
      <t>ネンド</t>
    </rPh>
    <rPh sb="135" eb="137">
      <t>チャッコウ</t>
    </rPh>
    <rPh sb="139" eb="141">
      <t>カンセイ</t>
    </rPh>
    <rPh sb="141" eb="142">
      <t>ゴ</t>
    </rPh>
    <rPh sb="143" eb="145">
      <t>ジュンジ</t>
    </rPh>
    <rPh sb="145" eb="147">
      <t>ミンカン</t>
    </rPh>
    <rPh sb="147" eb="149">
      <t>シセツ</t>
    </rPh>
    <rPh sb="152" eb="154">
      <t>ウンエイ</t>
    </rPh>
    <rPh sb="155" eb="157">
      <t>カイシ</t>
    </rPh>
    <rPh sb="171" eb="173">
      <t>シエイ</t>
    </rPh>
    <rPh sb="173" eb="175">
      <t>キタカミ</t>
    </rPh>
    <rPh sb="175" eb="176">
      <t>エキ</t>
    </rPh>
    <rPh sb="176" eb="178">
      <t>ヒガシグチ</t>
    </rPh>
    <rPh sb="178" eb="181">
      <t>チュウシャジョウ</t>
    </rPh>
    <rPh sb="183" eb="185">
      <t>レイワ</t>
    </rPh>
    <rPh sb="186" eb="188">
      <t>ネンド</t>
    </rPh>
    <rPh sb="188" eb="189">
      <t>チュウ</t>
    </rPh>
    <rPh sb="190" eb="192">
      <t>ハイシ</t>
    </rPh>
    <rPh sb="195" eb="19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</si>
</sst>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101</c:v>
                </c:pt>
                <c:pt idx="1">
                  <c:v>107.6</c:v>
                </c:pt>
                <c:pt idx="2">
                  <c:v>101.4</c:v>
                </c:pt>
                <c:pt idx="3">
                  <c:v>496.5</c:v>
                </c:pt>
                <c:pt idx="4">
                  <c:v>760.4</c:v>
                </c:pt>
              </c:numCache>
            </c:numRef>
          </c:val>
          <c:extLst>
            <c:ext xmlns:c16="http://schemas.microsoft.com/office/drawing/2014/chart" uri="{C3380CC4-5D6E-409C-BE32-E72D297353CC}">
              <c16:uniqueId val="{00000000-F530-4B13-B503-B1778A40BC2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F530-4B13-B503-B1778A40BC29}"/>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172.6</c:v>
                </c:pt>
                <c:pt idx="1">
                  <c:v>83</c:v>
                </c:pt>
                <c:pt idx="2">
                  <c:v>2.2999999999999998</c:v>
                </c:pt>
                <c:pt idx="3">
                  <c:v>0</c:v>
                </c:pt>
                <c:pt idx="4">
                  <c:v>0</c:v>
                </c:pt>
              </c:numCache>
            </c:numRef>
          </c:val>
          <c:extLst>
            <c:ext xmlns:c16="http://schemas.microsoft.com/office/drawing/2014/chart" uri="{C3380CC4-5D6E-409C-BE32-E72D297353CC}">
              <c16:uniqueId val="{00000000-566D-4D12-A877-F3C402479B4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566D-4D12-A877-F3C402479B4E}"/>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34AE-4CE1-B870-EDA061704F0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4AE-4CE1-B870-EDA061704F0C}"/>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CB52-4936-8B9E-69AD9FAF881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B52-4936-8B9E-69AD9FAF8817}"/>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4A6-4DC9-8F21-AFDB7A90FE2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04A6-4DC9-8F21-AFDB7A90FE22}"/>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A86-468F-B24B-D249AE38F79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EA86-468F-B24B-D249AE38F796}"/>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70.900000000000006</c:v>
                </c:pt>
                <c:pt idx="1">
                  <c:v>70.3</c:v>
                </c:pt>
                <c:pt idx="2">
                  <c:v>65.5</c:v>
                </c:pt>
                <c:pt idx="3">
                  <c:v>66</c:v>
                </c:pt>
                <c:pt idx="4">
                  <c:v>66</c:v>
                </c:pt>
              </c:numCache>
            </c:numRef>
          </c:val>
          <c:extLst>
            <c:ext xmlns:c16="http://schemas.microsoft.com/office/drawing/2014/chart" uri="{C3380CC4-5D6E-409C-BE32-E72D297353CC}">
              <c16:uniqueId val="{00000000-7DEA-421C-BE8F-954DD5D0583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7DEA-421C-BE8F-954DD5D0583E}"/>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89.7</c:v>
                </c:pt>
                <c:pt idx="1">
                  <c:v>89.5</c:v>
                </c:pt>
                <c:pt idx="2">
                  <c:v>89</c:v>
                </c:pt>
                <c:pt idx="3">
                  <c:v>79.900000000000006</c:v>
                </c:pt>
                <c:pt idx="4">
                  <c:v>89.1</c:v>
                </c:pt>
              </c:numCache>
            </c:numRef>
          </c:val>
          <c:extLst>
            <c:ext xmlns:c16="http://schemas.microsoft.com/office/drawing/2014/chart" uri="{C3380CC4-5D6E-409C-BE32-E72D297353CC}">
              <c16:uniqueId val="{00000000-11F0-4863-A4DF-068FC5D01AA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11F0-4863-A4DF-068FC5D01AA0}"/>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41537</c:v>
                </c:pt>
                <c:pt idx="1">
                  <c:v>44579</c:v>
                </c:pt>
                <c:pt idx="2">
                  <c:v>41735</c:v>
                </c:pt>
                <c:pt idx="3">
                  <c:v>37943</c:v>
                </c:pt>
                <c:pt idx="4">
                  <c:v>42683</c:v>
                </c:pt>
              </c:numCache>
            </c:numRef>
          </c:val>
          <c:extLst>
            <c:ext xmlns:c16="http://schemas.microsoft.com/office/drawing/2014/chart" uri="{C3380CC4-5D6E-409C-BE32-E72D297353CC}">
              <c16:uniqueId val="{00000000-807E-4A6C-8DBE-265E360EC59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807E-4A6C-8DBE-265E360EC59D}"/>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L48" zoomScale="90" zoomScaleNormal="9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岩手県北上市　北上駅東口駐車場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10745</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114</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33</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374</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100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101</v>
      </c>
      <c r="V31" s="110"/>
      <c r="W31" s="110"/>
      <c r="X31" s="110"/>
      <c r="Y31" s="110"/>
      <c r="Z31" s="110"/>
      <c r="AA31" s="110"/>
      <c r="AB31" s="110"/>
      <c r="AC31" s="110"/>
      <c r="AD31" s="110"/>
      <c r="AE31" s="110"/>
      <c r="AF31" s="110"/>
      <c r="AG31" s="110"/>
      <c r="AH31" s="110"/>
      <c r="AI31" s="110"/>
      <c r="AJ31" s="110"/>
      <c r="AK31" s="110"/>
      <c r="AL31" s="110"/>
      <c r="AM31" s="110"/>
      <c r="AN31" s="110">
        <f>データ!Z7</f>
        <v>107.6</v>
      </c>
      <c r="AO31" s="110"/>
      <c r="AP31" s="110"/>
      <c r="AQ31" s="110"/>
      <c r="AR31" s="110"/>
      <c r="AS31" s="110"/>
      <c r="AT31" s="110"/>
      <c r="AU31" s="110"/>
      <c r="AV31" s="110"/>
      <c r="AW31" s="110"/>
      <c r="AX31" s="110"/>
      <c r="AY31" s="110"/>
      <c r="AZ31" s="110"/>
      <c r="BA31" s="110"/>
      <c r="BB31" s="110"/>
      <c r="BC31" s="110"/>
      <c r="BD31" s="110"/>
      <c r="BE31" s="110"/>
      <c r="BF31" s="110"/>
      <c r="BG31" s="110">
        <f>データ!AA7</f>
        <v>101.4</v>
      </c>
      <c r="BH31" s="110"/>
      <c r="BI31" s="110"/>
      <c r="BJ31" s="110"/>
      <c r="BK31" s="110"/>
      <c r="BL31" s="110"/>
      <c r="BM31" s="110"/>
      <c r="BN31" s="110"/>
      <c r="BO31" s="110"/>
      <c r="BP31" s="110"/>
      <c r="BQ31" s="110"/>
      <c r="BR31" s="110"/>
      <c r="BS31" s="110"/>
      <c r="BT31" s="110"/>
      <c r="BU31" s="110"/>
      <c r="BV31" s="110"/>
      <c r="BW31" s="110"/>
      <c r="BX31" s="110"/>
      <c r="BY31" s="110"/>
      <c r="BZ31" s="110">
        <f>データ!AB7</f>
        <v>496.5</v>
      </c>
      <c r="CA31" s="110"/>
      <c r="CB31" s="110"/>
      <c r="CC31" s="110"/>
      <c r="CD31" s="110"/>
      <c r="CE31" s="110"/>
      <c r="CF31" s="110"/>
      <c r="CG31" s="110"/>
      <c r="CH31" s="110"/>
      <c r="CI31" s="110"/>
      <c r="CJ31" s="110"/>
      <c r="CK31" s="110"/>
      <c r="CL31" s="110"/>
      <c r="CM31" s="110"/>
      <c r="CN31" s="110"/>
      <c r="CO31" s="110"/>
      <c r="CP31" s="110"/>
      <c r="CQ31" s="110"/>
      <c r="CR31" s="110"/>
      <c r="CS31" s="110">
        <f>データ!AC7</f>
        <v>760.4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70.900000000000006</v>
      </c>
      <c r="JD31" s="81"/>
      <c r="JE31" s="81"/>
      <c r="JF31" s="81"/>
      <c r="JG31" s="81"/>
      <c r="JH31" s="81"/>
      <c r="JI31" s="81"/>
      <c r="JJ31" s="81"/>
      <c r="JK31" s="81"/>
      <c r="JL31" s="81"/>
      <c r="JM31" s="81"/>
      <c r="JN31" s="81"/>
      <c r="JO31" s="81"/>
      <c r="JP31" s="81"/>
      <c r="JQ31" s="81"/>
      <c r="JR31" s="81"/>
      <c r="JS31" s="81"/>
      <c r="JT31" s="81"/>
      <c r="JU31" s="82"/>
      <c r="JV31" s="80">
        <f>データ!DL7</f>
        <v>70.3</v>
      </c>
      <c r="JW31" s="81"/>
      <c r="JX31" s="81"/>
      <c r="JY31" s="81"/>
      <c r="JZ31" s="81"/>
      <c r="KA31" s="81"/>
      <c r="KB31" s="81"/>
      <c r="KC31" s="81"/>
      <c r="KD31" s="81"/>
      <c r="KE31" s="81"/>
      <c r="KF31" s="81"/>
      <c r="KG31" s="81"/>
      <c r="KH31" s="81"/>
      <c r="KI31" s="81"/>
      <c r="KJ31" s="81"/>
      <c r="KK31" s="81"/>
      <c r="KL31" s="81"/>
      <c r="KM31" s="81"/>
      <c r="KN31" s="82"/>
      <c r="KO31" s="80">
        <f>データ!DM7</f>
        <v>65.5</v>
      </c>
      <c r="KP31" s="81"/>
      <c r="KQ31" s="81"/>
      <c r="KR31" s="81"/>
      <c r="KS31" s="81"/>
      <c r="KT31" s="81"/>
      <c r="KU31" s="81"/>
      <c r="KV31" s="81"/>
      <c r="KW31" s="81"/>
      <c r="KX31" s="81"/>
      <c r="KY31" s="81"/>
      <c r="KZ31" s="81"/>
      <c r="LA31" s="81"/>
      <c r="LB31" s="81"/>
      <c r="LC31" s="81"/>
      <c r="LD31" s="81"/>
      <c r="LE31" s="81"/>
      <c r="LF31" s="81"/>
      <c r="LG31" s="82"/>
      <c r="LH31" s="80">
        <f>データ!DN7</f>
        <v>66</v>
      </c>
      <c r="LI31" s="81"/>
      <c r="LJ31" s="81"/>
      <c r="LK31" s="81"/>
      <c r="LL31" s="81"/>
      <c r="LM31" s="81"/>
      <c r="LN31" s="81"/>
      <c r="LO31" s="81"/>
      <c r="LP31" s="81"/>
      <c r="LQ31" s="81"/>
      <c r="LR31" s="81"/>
      <c r="LS31" s="81"/>
      <c r="LT31" s="81"/>
      <c r="LU31" s="81"/>
      <c r="LV31" s="81"/>
      <c r="LW31" s="81"/>
      <c r="LX31" s="81"/>
      <c r="LY31" s="81"/>
      <c r="LZ31" s="82"/>
      <c r="MA31" s="80">
        <f>データ!DO7</f>
        <v>66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89.7</v>
      </c>
      <c r="EM52" s="110"/>
      <c r="EN52" s="110"/>
      <c r="EO52" s="110"/>
      <c r="EP52" s="110"/>
      <c r="EQ52" s="110"/>
      <c r="ER52" s="110"/>
      <c r="ES52" s="110"/>
      <c r="ET52" s="110"/>
      <c r="EU52" s="110"/>
      <c r="EV52" s="110"/>
      <c r="EW52" s="110"/>
      <c r="EX52" s="110"/>
      <c r="EY52" s="110"/>
      <c r="EZ52" s="110"/>
      <c r="FA52" s="110"/>
      <c r="FB52" s="110"/>
      <c r="FC52" s="110"/>
      <c r="FD52" s="110"/>
      <c r="FE52" s="110">
        <f>データ!BG7</f>
        <v>89.5</v>
      </c>
      <c r="FF52" s="110"/>
      <c r="FG52" s="110"/>
      <c r="FH52" s="110"/>
      <c r="FI52" s="110"/>
      <c r="FJ52" s="110"/>
      <c r="FK52" s="110"/>
      <c r="FL52" s="110"/>
      <c r="FM52" s="110"/>
      <c r="FN52" s="110"/>
      <c r="FO52" s="110"/>
      <c r="FP52" s="110"/>
      <c r="FQ52" s="110"/>
      <c r="FR52" s="110"/>
      <c r="FS52" s="110"/>
      <c r="FT52" s="110"/>
      <c r="FU52" s="110"/>
      <c r="FV52" s="110"/>
      <c r="FW52" s="110"/>
      <c r="FX52" s="110">
        <f>データ!BH7</f>
        <v>89</v>
      </c>
      <c r="FY52" s="110"/>
      <c r="FZ52" s="110"/>
      <c r="GA52" s="110"/>
      <c r="GB52" s="110"/>
      <c r="GC52" s="110"/>
      <c r="GD52" s="110"/>
      <c r="GE52" s="110"/>
      <c r="GF52" s="110"/>
      <c r="GG52" s="110"/>
      <c r="GH52" s="110"/>
      <c r="GI52" s="110"/>
      <c r="GJ52" s="110"/>
      <c r="GK52" s="110"/>
      <c r="GL52" s="110"/>
      <c r="GM52" s="110"/>
      <c r="GN52" s="110"/>
      <c r="GO52" s="110"/>
      <c r="GP52" s="110"/>
      <c r="GQ52" s="110">
        <f>データ!BI7</f>
        <v>79.900000000000006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89.1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41537</v>
      </c>
      <c r="JD52" s="109"/>
      <c r="JE52" s="109"/>
      <c r="JF52" s="109"/>
      <c r="JG52" s="109"/>
      <c r="JH52" s="109"/>
      <c r="JI52" s="109"/>
      <c r="JJ52" s="109"/>
      <c r="JK52" s="109"/>
      <c r="JL52" s="109"/>
      <c r="JM52" s="109"/>
      <c r="JN52" s="109"/>
      <c r="JO52" s="109"/>
      <c r="JP52" s="109"/>
      <c r="JQ52" s="109"/>
      <c r="JR52" s="109"/>
      <c r="JS52" s="109"/>
      <c r="JT52" s="109"/>
      <c r="JU52" s="109"/>
      <c r="JV52" s="109">
        <f>データ!BR7</f>
        <v>44579</v>
      </c>
      <c r="JW52" s="109"/>
      <c r="JX52" s="109"/>
      <c r="JY52" s="109"/>
      <c r="JZ52" s="109"/>
      <c r="KA52" s="109"/>
      <c r="KB52" s="109"/>
      <c r="KC52" s="109"/>
      <c r="KD52" s="109"/>
      <c r="KE52" s="109"/>
      <c r="KF52" s="109"/>
      <c r="KG52" s="109"/>
      <c r="KH52" s="109"/>
      <c r="KI52" s="109"/>
      <c r="KJ52" s="109"/>
      <c r="KK52" s="109"/>
      <c r="KL52" s="109"/>
      <c r="KM52" s="109"/>
      <c r="KN52" s="109"/>
      <c r="KO52" s="109">
        <f>データ!BS7</f>
        <v>41735</v>
      </c>
      <c r="KP52" s="109"/>
      <c r="KQ52" s="109"/>
      <c r="KR52" s="109"/>
      <c r="KS52" s="109"/>
      <c r="KT52" s="109"/>
      <c r="KU52" s="109"/>
      <c r="KV52" s="109"/>
      <c r="KW52" s="109"/>
      <c r="KX52" s="109"/>
      <c r="KY52" s="109"/>
      <c r="KZ52" s="109"/>
      <c r="LA52" s="109"/>
      <c r="LB52" s="109"/>
      <c r="LC52" s="109"/>
      <c r="LD52" s="109"/>
      <c r="LE52" s="109"/>
      <c r="LF52" s="109"/>
      <c r="LG52" s="109"/>
      <c r="LH52" s="109">
        <f>データ!BT7</f>
        <v>37943</v>
      </c>
      <c r="LI52" s="109"/>
      <c r="LJ52" s="109"/>
      <c r="LK52" s="109"/>
      <c r="LL52" s="109"/>
      <c r="LM52" s="109"/>
      <c r="LN52" s="109"/>
      <c r="LO52" s="109"/>
      <c r="LP52" s="109"/>
      <c r="LQ52" s="109"/>
      <c r="LR52" s="109"/>
      <c r="LS52" s="109"/>
      <c r="LT52" s="109"/>
      <c r="LU52" s="109"/>
      <c r="LV52" s="109"/>
      <c r="LW52" s="109"/>
      <c r="LX52" s="109"/>
      <c r="LY52" s="109"/>
      <c r="LZ52" s="109"/>
      <c r="MA52" s="109">
        <f>データ!BU7</f>
        <v>42683</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23</v>
      </c>
      <c r="V53" s="109"/>
      <c r="W53" s="109"/>
      <c r="X53" s="109"/>
      <c r="Y53" s="109"/>
      <c r="Z53" s="109"/>
      <c r="AA53" s="109"/>
      <c r="AB53" s="109"/>
      <c r="AC53" s="109"/>
      <c r="AD53" s="109"/>
      <c r="AE53" s="109"/>
      <c r="AF53" s="109"/>
      <c r="AG53" s="109"/>
      <c r="AH53" s="109"/>
      <c r="AI53" s="109"/>
      <c r="AJ53" s="109"/>
      <c r="AK53" s="109"/>
      <c r="AL53" s="109"/>
      <c r="AM53" s="109"/>
      <c r="AN53" s="109">
        <f>データ!BA7</f>
        <v>22</v>
      </c>
      <c r="AO53" s="109"/>
      <c r="AP53" s="109"/>
      <c r="AQ53" s="109"/>
      <c r="AR53" s="109"/>
      <c r="AS53" s="109"/>
      <c r="AT53" s="109"/>
      <c r="AU53" s="109"/>
      <c r="AV53" s="109"/>
      <c r="AW53" s="109"/>
      <c r="AX53" s="109"/>
      <c r="AY53" s="109"/>
      <c r="AZ53" s="109"/>
      <c r="BA53" s="109"/>
      <c r="BB53" s="109"/>
      <c r="BC53" s="109"/>
      <c r="BD53" s="109"/>
      <c r="BE53" s="109"/>
      <c r="BF53" s="109"/>
      <c r="BG53" s="109">
        <f>データ!BB7</f>
        <v>16</v>
      </c>
      <c r="BH53" s="109"/>
      <c r="BI53" s="109"/>
      <c r="BJ53" s="109"/>
      <c r="BK53" s="109"/>
      <c r="BL53" s="109"/>
      <c r="BM53" s="109"/>
      <c r="BN53" s="109"/>
      <c r="BO53" s="109"/>
      <c r="BP53" s="109"/>
      <c r="BQ53" s="109"/>
      <c r="BR53" s="109"/>
      <c r="BS53" s="109"/>
      <c r="BT53" s="109"/>
      <c r="BU53" s="109"/>
      <c r="BV53" s="109"/>
      <c r="BW53" s="109"/>
      <c r="BX53" s="109"/>
      <c r="BY53" s="109"/>
      <c r="BZ53" s="109">
        <f>データ!BC7</f>
        <v>21</v>
      </c>
      <c r="CA53" s="109"/>
      <c r="CB53" s="109"/>
      <c r="CC53" s="109"/>
      <c r="CD53" s="109"/>
      <c r="CE53" s="109"/>
      <c r="CF53" s="109"/>
      <c r="CG53" s="109"/>
      <c r="CH53" s="109"/>
      <c r="CI53" s="109"/>
      <c r="CJ53" s="109"/>
      <c r="CK53" s="109"/>
      <c r="CL53" s="109"/>
      <c r="CM53" s="109"/>
      <c r="CN53" s="109"/>
      <c r="CO53" s="109"/>
      <c r="CP53" s="109"/>
      <c r="CQ53" s="109"/>
      <c r="CR53" s="109"/>
      <c r="CS53" s="109">
        <f>データ!BD7</f>
        <v>17</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7496</v>
      </c>
      <c r="JD53" s="109"/>
      <c r="JE53" s="109"/>
      <c r="JF53" s="109"/>
      <c r="JG53" s="109"/>
      <c r="JH53" s="109"/>
      <c r="JI53" s="109"/>
      <c r="JJ53" s="109"/>
      <c r="JK53" s="109"/>
      <c r="JL53" s="109"/>
      <c r="JM53" s="109"/>
      <c r="JN53" s="109"/>
      <c r="JO53" s="109"/>
      <c r="JP53" s="109"/>
      <c r="JQ53" s="109"/>
      <c r="JR53" s="109"/>
      <c r="JS53" s="109"/>
      <c r="JT53" s="109"/>
      <c r="JU53" s="109"/>
      <c r="JV53" s="109">
        <f>データ!BW7</f>
        <v>6967</v>
      </c>
      <c r="JW53" s="109"/>
      <c r="JX53" s="109"/>
      <c r="JY53" s="109"/>
      <c r="JZ53" s="109"/>
      <c r="KA53" s="109"/>
      <c r="KB53" s="109"/>
      <c r="KC53" s="109"/>
      <c r="KD53" s="109"/>
      <c r="KE53" s="109"/>
      <c r="KF53" s="109"/>
      <c r="KG53" s="109"/>
      <c r="KH53" s="109"/>
      <c r="KI53" s="109"/>
      <c r="KJ53" s="109"/>
      <c r="KK53" s="109"/>
      <c r="KL53" s="109"/>
      <c r="KM53" s="109"/>
      <c r="KN53" s="109"/>
      <c r="KO53" s="109">
        <f>データ!BX7</f>
        <v>7138</v>
      </c>
      <c r="KP53" s="109"/>
      <c r="KQ53" s="109"/>
      <c r="KR53" s="109"/>
      <c r="KS53" s="109"/>
      <c r="KT53" s="109"/>
      <c r="KU53" s="109"/>
      <c r="KV53" s="109"/>
      <c r="KW53" s="109"/>
      <c r="KX53" s="109"/>
      <c r="KY53" s="109"/>
      <c r="KZ53" s="109"/>
      <c r="LA53" s="109"/>
      <c r="LB53" s="109"/>
      <c r="LC53" s="109"/>
      <c r="LD53" s="109"/>
      <c r="LE53" s="109"/>
      <c r="LF53" s="109"/>
      <c r="LG53" s="109"/>
      <c r="LH53" s="109">
        <f>データ!BY7</f>
        <v>8131</v>
      </c>
      <c r="LI53" s="109"/>
      <c r="LJ53" s="109"/>
      <c r="LK53" s="109"/>
      <c r="LL53" s="109"/>
      <c r="LM53" s="109"/>
      <c r="LN53" s="109"/>
      <c r="LO53" s="109"/>
      <c r="LP53" s="109"/>
      <c r="LQ53" s="109"/>
      <c r="LR53" s="109"/>
      <c r="LS53" s="109"/>
      <c r="LT53" s="109"/>
      <c r="LU53" s="109"/>
      <c r="LV53" s="109"/>
      <c r="LW53" s="109"/>
      <c r="LX53" s="109"/>
      <c r="LY53" s="109"/>
      <c r="LZ53" s="109"/>
      <c r="MA53" s="109">
        <f>データ!BZ7</f>
        <v>8024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427970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172.6</v>
      </c>
      <c r="KB77" s="81"/>
      <c r="KC77" s="81"/>
      <c r="KD77" s="81"/>
      <c r="KE77" s="81"/>
      <c r="KF77" s="81"/>
      <c r="KG77" s="81"/>
      <c r="KH77" s="81"/>
      <c r="KI77" s="81"/>
      <c r="KJ77" s="81"/>
      <c r="KK77" s="81"/>
      <c r="KL77" s="81"/>
      <c r="KM77" s="81"/>
      <c r="KN77" s="81"/>
      <c r="KO77" s="82"/>
      <c r="KP77" s="80">
        <f>データ!DA7</f>
        <v>83</v>
      </c>
      <c r="KQ77" s="81"/>
      <c r="KR77" s="81"/>
      <c r="KS77" s="81"/>
      <c r="KT77" s="81"/>
      <c r="KU77" s="81"/>
      <c r="KV77" s="81"/>
      <c r="KW77" s="81"/>
      <c r="KX77" s="81"/>
      <c r="KY77" s="81"/>
      <c r="KZ77" s="81"/>
      <c r="LA77" s="81"/>
      <c r="LB77" s="81"/>
      <c r="LC77" s="81"/>
      <c r="LD77" s="82"/>
      <c r="LE77" s="80">
        <f>データ!DB7</f>
        <v>2.2999999999999998</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77F6bzrKArcwsyKDkGuLrirHH4m15f5CenCeFJO/5354hXRrWqLHnzYrTsvje0uLA1GPxB9meuy7PDrCCpnDcA==" saltValue="W37avOtfOYLLeV0OygW7v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91</v>
      </c>
      <c r="AN5" s="59" t="s">
        <v>92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100</v>
      </c>
      <c r="BR5" s="59" t="s">
        <v>89</v>
      </c>
      <c r="BS5" s="59" t="s">
        <v>101</v>
      </c>
      <c r="BT5" s="59" t="s">
        <v>91</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42"/>
      <c r="CN5" s="142"/>
      <c r="CO5" s="59" t="s">
        <v>88</v>
      </c>
      <c r="CP5" s="59" t="s">
        <v>89</v>
      </c>
      <c r="CQ5" s="59" t="s">
        <v>90</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102</v>
      </c>
      <c r="B6" s="60">
        <f>B8</f>
        <v>2018</v>
      </c>
      <c r="C6" s="60">
        <f t="shared" ref="C6:X6" si="1">C8</f>
        <v>32069</v>
      </c>
      <c r="D6" s="60">
        <f t="shared" si="1"/>
        <v>47</v>
      </c>
      <c r="E6" s="60">
        <f t="shared" si="1"/>
        <v>14</v>
      </c>
      <c r="F6" s="60">
        <f t="shared" si="1"/>
        <v>0</v>
      </c>
      <c r="G6" s="60">
        <f t="shared" si="1"/>
        <v>2</v>
      </c>
      <c r="H6" s="60" t="str">
        <f>SUBSTITUTE(H8,"　","")</f>
        <v>岩手県北上市</v>
      </c>
      <c r="I6" s="60" t="str">
        <f t="shared" si="1"/>
        <v>北上駅東口駐車場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33</v>
      </c>
      <c r="S6" s="62" t="str">
        <f t="shared" si="1"/>
        <v>駅</v>
      </c>
      <c r="T6" s="62" t="str">
        <f t="shared" si="1"/>
        <v>無</v>
      </c>
      <c r="U6" s="63">
        <f t="shared" si="1"/>
        <v>10745</v>
      </c>
      <c r="V6" s="63">
        <f t="shared" si="1"/>
        <v>374</v>
      </c>
      <c r="W6" s="63">
        <f t="shared" si="1"/>
        <v>100</v>
      </c>
      <c r="X6" s="62" t="str">
        <f t="shared" si="1"/>
        <v>代行制</v>
      </c>
      <c r="Y6" s="64">
        <f>IF(Y8="-",NA(),Y8)</f>
        <v>101</v>
      </c>
      <c r="Z6" s="64">
        <f t="shared" ref="Z6:AH6" si="2">IF(Z8="-",NA(),Z8)</f>
        <v>107.6</v>
      </c>
      <c r="AA6" s="64">
        <f t="shared" si="2"/>
        <v>101.4</v>
      </c>
      <c r="AB6" s="64">
        <f t="shared" si="2"/>
        <v>496.5</v>
      </c>
      <c r="AC6" s="64">
        <f t="shared" si="2"/>
        <v>760.4</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89.7</v>
      </c>
      <c r="BG6" s="64">
        <f t="shared" ref="BG6:BO6" si="5">IF(BG8="-",NA(),BG8)</f>
        <v>89.5</v>
      </c>
      <c r="BH6" s="64">
        <f t="shared" si="5"/>
        <v>89</v>
      </c>
      <c r="BI6" s="64">
        <f t="shared" si="5"/>
        <v>79.900000000000006</v>
      </c>
      <c r="BJ6" s="64">
        <f t="shared" si="5"/>
        <v>89.1</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41537</v>
      </c>
      <c r="BR6" s="65">
        <f t="shared" ref="BR6:BZ6" si="6">IF(BR8="-",NA(),BR8)</f>
        <v>44579</v>
      </c>
      <c r="BS6" s="65">
        <f t="shared" si="6"/>
        <v>41735</v>
      </c>
      <c r="BT6" s="65">
        <f t="shared" si="6"/>
        <v>37943</v>
      </c>
      <c r="BU6" s="65">
        <f t="shared" si="6"/>
        <v>42683</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103</v>
      </c>
      <c r="CM6" s="63">
        <f t="shared" ref="CM6:CN6" si="7">CM8</f>
        <v>427970</v>
      </c>
      <c r="CN6" s="63">
        <f t="shared" si="7"/>
        <v>0</v>
      </c>
      <c r="CO6" s="64"/>
      <c r="CP6" s="64"/>
      <c r="CQ6" s="64"/>
      <c r="CR6" s="64"/>
      <c r="CS6" s="64"/>
      <c r="CT6" s="64"/>
      <c r="CU6" s="64"/>
      <c r="CV6" s="64"/>
      <c r="CW6" s="64"/>
      <c r="CX6" s="64"/>
      <c r="CY6" s="61" t="s">
        <v>103</v>
      </c>
      <c r="CZ6" s="64">
        <f>IF(CZ8="-",NA(),CZ8)</f>
        <v>172.6</v>
      </c>
      <c r="DA6" s="64">
        <f t="shared" ref="DA6:DI6" si="8">IF(DA8="-",NA(),DA8)</f>
        <v>83</v>
      </c>
      <c r="DB6" s="64">
        <f t="shared" si="8"/>
        <v>2.2999999999999998</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70.900000000000006</v>
      </c>
      <c r="DL6" s="64">
        <f t="shared" ref="DL6:DT6" si="9">IF(DL8="-",NA(),DL8)</f>
        <v>70.3</v>
      </c>
      <c r="DM6" s="64">
        <f t="shared" si="9"/>
        <v>65.5</v>
      </c>
      <c r="DN6" s="64">
        <f t="shared" si="9"/>
        <v>66</v>
      </c>
      <c r="DO6" s="64">
        <f t="shared" si="9"/>
        <v>66</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104</v>
      </c>
      <c r="B7" s="60">
        <f t="shared" ref="B7:X7" si="10">B8</f>
        <v>2018</v>
      </c>
      <c r="C7" s="60">
        <f t="shared" si="10"/>
        <v>32069</v>
      </c>
      <c r="D7" s="60">
        <f t="shared" si="10"/>
        <v>47</v>
      </c>
      <c r="E7" s="60">
        <f t="shared" si="10"/>
        <v>14</v>
      </c>
      <c r="F7" s="60">
        <f t="shared" si="10"/>
        <v>0</v>
      </c>
      <c r="G7" s="60">
        <f t="shared" si="10"/>
        <v>2</v>
      </c>
      <c r="H7" s="60" t="str">
        <f t="shared" si="10"/>
        <v>岩手県　北上市</v>
      </c>
      <c r="I7" s="60" t="str">
        <f t="shared" si="10"/>
        <v>北上駅東口駐車場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33</v>
      </c>
      <c r="S7" s="62" t="str">
        <f t="shared" si="10"/>
        <v>駅</v>
      </c>
      <c r="T7" s="62" t="str">
        <f t="shared" si="10"/>
        <v>無</v>
      </c>
      <c r="U7" s="63">
        <f t="shared" si="10"/>
        <v>10745</v>
      </c>
      <c r="V7" s="63">
        <f t="shared" si="10"/>
        <v>374</v>
      </c>
      <c r="W7" s="63">
        <f t="shared" si="10"/>
        <v>100</v>
      </c>
      <c r="X7" s="62" t="str">
        <f t="shared" si="10"/>
        <v>代行制</v>
      </c>
      <c r="Y7" s="64">
        <f>Y8</f>
        <v>101</v>
      </c>
      <c r="Z7" s="64">
        <f t="shared" ref="Z7:AH7" si="11">Z8</f>
        <v>107.6</v>
      </c>
      <c r="AA7" s="64">
        <f t="shared" si="11"/>
        <v>101.4</v>
      </c>
      <c r="AB7" s="64">
        <f t="shared" si="11"/>
        <v>496.5</v>
      </c>
      <c r="AC7" s="64">
        <f t="shared" si="11"/>
        <v>760.4</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89.7</v>
      </c>
      <c r="BG7" s="64">
        <f t="shared" ref="BG7:BO7" si="14">BG8</f>
        <v>89.5</v>
      </c>
      <c r="BH7" s="64">
        <f t="shared" si="14"/>
        <v>89</v>
      </c>
      <c r="BI7" s="64">
        <f t="shared" si="14"/>
        <v>79.900000000000006</v>
      </c>
      <c r="BJ7" s="64">
        <f t="shared" si="14"/>
        <v>89.1</v>
      </c>
      <c r="BK7" s="64">
        <f t="shared" si="14"/>
        <v>40.700000000000003</v>
      </c>
      <c r="BL7" s="64">
        <f t="shared" si="14"/>
        <v>38.200000000000003</v>
      </c>
      <c r="BM7" s="64">
        <f t="shared" si="14"/>
        <v>34.6</v>
      </c>
      <c r="BN7" s="64">
        <f t="shared" si="14"/>
        <v>37.6</v>
      </c>
      <c r="BO7" s="64">
        <f t="shared" si="14"/>
        <v>33.200000000000003</v>
      </c>
      <c r="BP7" s="61"/>
      <c r="BQ7" s="65">
        <f>BQ8</f>
        <v>41537</v>
      </c>
      <c r="BR7" s="65">
        <f t="shared" ref="BR7:BZ7" si="15">BR8</f>
        <v>44579</v>
      </c>
      <c r="BS7" s="65">
        <f t="shared" si="15"/>
        <v>41735</v>
      </c>
      <c r="BT7" s="65">
        <f t="shared" si="15"/>
        <v>37943</v>
      </c>
      <c r="BU7" s="65">
        <f t="shared" si="15"/>
        <v>42683</v>
      </c>
      <c r="BV7" s="65">
        <f t="shared" si="15"/>
        <v>7496</v>
      </c>
      <c r="BW7" s="65">
        <f t="shared" si="15"/>
        <v>6967</v>
      </c>
      <c r="BX7" s="65">
        <f t="shared" si="15"/>
        <v>7138</v>
      </c>
      <c r="BY7" s="65">
        <f t="shared" si="15"/>
        <v>8131</v>
      </c>
      <c r="BZ7" s="65">
        <f t="shared" si="15"/>
        <v>8024</v>
      </c>
      <c r="CA7" s="63"/>
      <c r="CB7" s="64" t="s">
        <v>105</v>
      </c>
      <c r="CC7" s="64" t="s">
        <v>105</v>
      </c>
      <c r="CD7" s="64" t="s">
        <v>105</v>
      </c>
      <c r="CE7" s="64" t="s">
        <v>105</v>
      </c>
      <c r="CF7" s="64" t="s">
        <v>105</v>
      </c>
      <c r="CG7" s="64" t="s">
        <v>105</v>
      </c>
      <c r="CH7" s="64" t="s">
        <v>105</v>
      </c>
      <c r="CI7" s="64" t="s">
        <v>105</v>
      </c>
      <c r="CJ7" s="64" t="s">
        <v>105</v>
      </c>
      <c r="CK7" s="64" t="s">
        <v>103</v>
      </c>
      <c r="CL7" s="61"/>
      <c r="CM7" s="63">
        <f>CM8</f>
        <v>427970</v>
      </c>
      <c r="CN7" s="63">
        <f>CN8</f>
        <v>0</v>
      </c>
      <c r="CO7" s="64" t="s">
        <v>105</v>
      </c>
      <c r="CP7" s="64" t="s">
        <v>105</v>
      </c>
      <c r="CQ7" s="64" t="s">
        <v>105</v>
      </c>
      <c r="CR7" s="64" t="s">
        <v>105</v>
      </c>
      <c r="CS7" s="64" t="s">
        <v>105</v>
      </c>
      <c r="CT7" s="64" t="s">
        <v>105</v>
      </c>
      <c r="CU7" s="64" t="s">
        <v>105</v>
      </c>
      <c r="CV7" s="64" t="s">
        <v>105</v>
      </c>
      <c r="CW7" s="64" t="s">
        <v>105</v>
      </c>
      <c r="CX7" s="64" t="s">
        <v>103</v>
      </c>
      <c r="CY7" s="61"/>
      <c r="CZ7" s="64">
        <f>CZ8</f>
        <v>172.6</v>
      </c>
      <c r="DA7" s="64">
        <f t="shared" ref="DA7:DI7" si="16">DA8</f>
        <v>83</v>
      </c>
      <c r="DB7" s="64">
        <f t="shared" si="16"/>
        <v>2.2999999999999998</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70.900000000000006</v>
      </c>
      <c r="DL7" s="64">
        <f t="shared" ref="DL7:DT7" si="17">DL8</f>
        <v>70.3</v>
      </c>
      <c r="DM7" s="64">
        <f t="shared" si="17"/>
        <v>65.5</v>
      </c>
      <c r="DN7" s="64">
        <f t="shared" si="17"/>
        <v>66</v>
      </c>
      <c r="DO7" s="64">
        <f t="shared" si="17"/>
        <v>66</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32069</v>
      </c>
      <c r="D8" s="67">
        <v>47</v>
      </c>
      <c r="E8" s="67">
        <v>14</v>
      </c>
      <c r="F8" s="67">
        <v>0</v>
      </c>
      <c r="G8" s="67">
        <v>2</v>
      </c>
      <c r="H8" s="67" t="s">
        <v>106</v>
      </c>
      <c r="I8" s="67" t="s">
        <v>107</v>
      </c>
      <c r="J8" s="67" t="s">
        <v>108</v>
      </c>
      <c r="K8" s="67" t="s">
        <v>109</v>
      </c>
      <c r="L8" s="67" t="s">
        <v>110</v>
      </c>
      <c r="M8" s="67" t="s">
        <v>111</v>
      </c>
      <c r="N8" s="67" t="s">
        <v>112</v>
      </c>
      <c r="O8" s="68" t="s">
        <v>113</v>
      </c>
      <c r="P8" s="69" t="s">
        <v>114</v>
      </c>
      <c r="Q8" s="69" t="s">
        <v>115</v>
      </c>
      <c r="R8" s="70">
        <v>33</v>
      </c>
      <c r="S8" s="69" t="s">
        <v>116</v>
      </c>
      <c r="T8" s="69" t="s">
        <v>117</v>
      </c>
      <c r="U8" s="70">
        <v>10745</v>
      </c>
      <c r="V8" s="70">
        <v>374</v>
      </c>
      <c r="W8" s="70">
        <v>100</v>
      </c>
      <c r="X8" s="69" t="s">
        <v>118</v>
      </c>
      <c r="Y8" s="71">
        <v>101</v>
      </c>
      <c r="Z8" s="71">
        <v>107.6</v>
      </c>
      <c r="AA8" s="71">
        <v>101.4</v>
      </c>
      <c r="AB8" s="71">
        <v>496.5</v>
      </c>
      <c r="AC8" s="71">
        <v>760.4</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89.7</v>
      </c>
      <c r="BG8" s="71">
        <v>89.5</v>
      </c>
      <c r="BH8" s="71">
        <v>89</v>
      </c>
      <c r="BI8" s="71">
        <v>79.900000000000006</v>
      </c>
      <c r="BJ8" s="71">
        <v>89.1</v>
      </c>
      <c r="BK8" s="71">
        <v>40.700000000000003</v>
      </c>
      <c r="BL8" s="71">
        <v>38.200000000000003</v>
      </c>
      <c r="BM8" s="71">
        <v>34.6</v>
      </c>
      <c r="BN8" s="71">
        <v>37.6</v>
      </c>
      <c r="BO8" s="71">
        <v>33.200000000000003</v>
      </c>
      <c r="BP8" s="68">
        <v>26.3</v>
      </c>
      <c r="BQ8" s="72">
        <v>41537</v>
      </c>
      <c r="BR8" s="72">
        <v>44579</v>
      </c>
      <c r="BS8" s="72">
        <v>41735</v>
      </c>
      <c r="BT8" s="73">
        <v>37943</v>
      </c>
      <c r="BU8" s="73">
        <v>42683</v>
      </c>
      <c r="BV8" s="72">
        <v>7496</v>
      </c>
      <c r="BW8" s="72">
        <v>6967</v>
      </c>
      <c r="BX8" s="72">
        <v>7138</v>
      </c>
      <c r="BY8" s="72">
        <v>8131</v>
      </c>
      <c r="BZ8" s="72">
        <v>8024</v>
      </c>
      <c r="CA8" s="70">
        <v>16102</v>
      </c>
      <c r="CB8" s="71" t="s">
        <v>110</v>
      </c>
      <c r="CC8" s="71" t="s">
        <v>110</v>
      </c>
      <c r="CD8" s="71" t="s">
        <v>110</v>
      </c>
      <c r="CE8" s="71" t="s">
        <v>110</v>
      </c>
      <c r="CF8" s="71" t="s">
        <v>110</v>
      </c>
      <c r="CG8" s="71" t="s">
        <v>110</v>
      </c>
      <c r="CH8" s="71" t="s">
        <v>110</v>
      </c>
      <c r="CI8" s="71" t="s">
        <v>110</v>
      </c>
      <c r="CJ8" s="71" t="s">
        <v>110</v>
      </c>
      <c r="CK8" s="71" t="s">
        <v>110</v>
      </c>
      <c r="CL8" s="68" t="s">
        <v>110</v>
      </c>
      <c r="CM8" s="70">
        <v>427970</v>
      </c>
      <c r="CN8" s="70">
        <v>0</v>
      </c>
      <c r="CO8" s="71" t="s">
        <v>110</v>
      </c>
      <c r="CP8" s="71" t="s">
        <v>110</v>
      </c>
      <c r="CQ8" s="71" t="s">
        <v>110</v>
      </c>
      <c r="CR8" s="71" t="s">
        <v>110</v>
      </c>
      <c r="CS8" s="71" t="s">
        <v>110</v>
      </c>
      <c r="CT8" s="71" t="s">
        <v>110</v>
      </c>
      <c r="CU8" s="71" t="s">
        <v>110</v>
      </c>
      <c r="CV8" s="71" t="s">
        <v>110</v>
      </c>
      <c r="CW8" s="71" t="s">
        <v>110</v>
      </c>
      <c r="CX8" s="71" t="s">
        <v>110</v>
      </c>
      <c r="CY8" s="68" t="s">
        <v>110</v>
      </c>
      <c r="CZ8" s="71">
        <v>172.6</v>
      </c>
      <c r="DA8" s="71">
        <v>83</v>
      </c>
      <c r="DB8" s="71">
        <v>2.2999999999999998</v>
      </c>
      <c r="DC8" s="71">
        <v>0</v>
      </c>
      <c r="DD8" s="71">
        <v>0</v>
      </c>
      <c r="DE8" s="71">
        <v>78.400000000000006</v>
      </c>
      <c r="DF8" s="71">
        <v>70.5</v>
      </c>
      <c r="DG8" s="71">
        <v>59.2</v>
      </c>
      <c r="DH8" s="71">
        <v>62.4</v>
      </c>
      <c r="DI8" s="71">
        <v>82.7</v>
      </c>
      <c r="DJ8" s="68">
        <v>103.6</v>
      </c>
      <c r="DK8" s="71">
        <v>70.900000000000006</v>
      </c>
      <c r="DL8" s="71">
        <v>70.3</v>
      </c>
      <c r="DM8" s="71">
        <v>65.5</v>
      </c>
      <c r="DN8" s="71">
        <v>66</v>
      </c>
      <c r="DO8" s="71">
        <v>66</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kitakami</cp:lastModifiedBy>
  <dcterms:created xsi:type="dcterms:W3CDTF">2019-12-05T07:20:24Z</dcterms:created>
  <dcterms:modified xsi:type="dcterms:W3CDTF">2020-01-24T10:09:55Z</dcterms:modified>
  <cp:category/>
</cp:coreProperties>
</file>