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X0HFFPfQkBckrtIs35lKoVLiGA/4zDunvk7/mHIBgkBMgGBWSk3A5XvBSarTywO9zQnEcUmCMZGFGVuICzX8Q==" workbookSaltValue="nSlrSV5Uu6uazFMHg/C7n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<sst xmlns="http://schemas.openxmlformats.org/spreadsheetml/2006/main" count="228" uniqueCount="112">
  <si>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</si>
  <si>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</si>
  <si>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</si>
  <si>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</si>
  <si>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</si>
  <si>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</si>
  <si>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</si>
  <si>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</si>
  <si>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</si>
  <si>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</si>
  <si>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</si>
  <si>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</si>
  <si>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</si>
  <si>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</si>
  <si>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</si>
  <si>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</si>
  <si>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</si>
  <si>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</si>
  <si>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</si>
  <si>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</si>
  <si>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</si>
  <si>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</si>
  <si>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</si>
  <si>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</si>
  <si>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</si>
  <si>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</si>
  <si>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</si>
  <si>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</si>
  <si>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</si>
  <si>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</si>
  <si>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</si>
  <si>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</si>
  <si>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</si>
  <si>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</si>
  <si>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</si>
  <si>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</si>
  <si>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</si>
  <si>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</si>
  <si>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</si>
  <si>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</si>
  <si>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</si>
  <si>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</si>
  <si>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</si>
  <si>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</si>
  <si>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</si>
  <si>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</si>
  <si>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</si>
  <si>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</si>
  <si>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</si>
  <si>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</si>
  <si>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</si>
  <si>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</si>
  <si>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</si>
  <si>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</si>
  <si>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</si>
  <si>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</si>
  <si>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</si>
  <si>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</si>
  <si>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</si>
  <si>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</si>
  <si>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</si>
  <si>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</si>
  <si>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</si>
  <si>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</si>
  <si>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</si>
  <si>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</si>
  <si>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</si>
  <si>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</si>
  <si>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</si>
  <si>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</si>
  <si>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</si>
  <si>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</si>
  <si>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</si>
  <si>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</si>
  <si>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</si>
  <si>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</si>
  <si>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</si>
  <si>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</si>
  <si>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</si>
  <si>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</si>
  <si>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</si>
  <si>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</si>
  <si>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</si>
  <si>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</si>
  <si>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</si>
  <si>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</si>
  <si>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</si>
  <si>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</si>
  <si>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</si>
  <si>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</si>
  <si>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</si>
  <si>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</si>
  <si>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</si>
  <si>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</si>
  <si>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</si>
  <si>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</si>
  <si>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北上市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</si>
  <si>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</si>
  <si>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</si>
  <si>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</si>
  <si>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</si>
  <si>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</si>
  <si>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</si>
  <si>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</si>
  <si>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</si>
  <si>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</si>
  <si>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</si>
  <si>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</si>
  <si>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</si>
  <si>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①地方債償還金は逓減しましたが、総費用が増加し、一般会計からの繰入金の割合が大きく、厳しい経営状況にあると言えます。
④平成28年度より、企業債残高に係る一般会計負担額が増加したため事業規模比率が下がりました。
⑤経費回収率は昨年度より若干増加し、年々上昇しております。しかし、使用料金で回収すべき経費である汚水処理を賄うことが出来ていないことから、一層の汚水処理経費の削減が必要です。
⑥全国平均を下回っていますが、今後も有収率の向上と汚水処理費の軽減に努めていく必要があります。
⑦全国平均を上回る施設利用となっていますが、処理区域内人口が大きく増加しない見込みであることから、同水準で推移すると考えられます。
⑧水洗化率は、わずかではありますが増加傾向にあります。しかし、処理区域内人口が大きく増加しない見込みであることから、同水準で推移すると考えられます。
</t>
    <rPh sb="1" eb="4">
      <t>チホウサイ</t>
    </rPh>
    <rPh sb="4" eb="6">
      <t>ショウカン</t>
    </rPh>
    <rPh sb="6" eb="7">
      <t>キン</t>
    </rPh>
    <rPh sb="8" eb="10">
      <t>テイゲン</t>
    </rPh>
    <rPh sb="16" eb="19">
      <t>ソウヒヨウ</t>
    </rPh>
    <rPh sb="20" eb="22">
      <t>ゾウカ</t>
    </rPh>
    <rPh sb="24" eb="26">
      <t>イッパン</t>
    </rPh>
    <rPh sb="26" eb="28">
      <t>カイケイ</t>
    </rPh>
    <rPh sb="31" eb="33">
      <t>クリイレ</t>
    </rPh>
    <rPh sb="33" eb="34">
      <t>キン</t>
    </rPh>
    <rPh sb="35" eb="37">
      <t>ワリアイ</t>
    </rPh>
    <rPh sb="38" eb="39">
      <t>オオ</t>
    </rPh>
    <rPh sb="42" eb="43">
      <t>キビ</t>
    </rPh>
    <rPh sb="45" eb="47">
      <t>ケイエイ</t>
    </rPh>
    <rPh sb="47" eb="49">
      <t>ジョウキョウ</t>
    </rPh>
    <rPh sb="53" eb="54">
      <t>イ</t>
    </rPh>
    <rPh sb="61" eb="63">
      <t>ヘイセイ</t>
    </rPh>
    <rPh sb="65" eb="67">
      <t>ネンド</t>
    </rPh>
    <rPh sb="70" eb="72">
      <t>キギョウ</t>
    </rPh>
    <rPh sb="72" eb="73">
      <t>サイ</t>
    </rPh>
    <rPh sb="73" eb="75">
      <t>ザンダカ</t>
    </rPh>
    <rPh sb="76" eb="77">
      <t>カカ</t>
    </rPh>
    <rPh sb="78" eb="80">
      <t>イッパン</t>
    </rPh>
    <rPh sb="80" eb="82">
      <t>カイケイ</t>
    </rPh>
    <rPh sb="82" eb="84">
      <t>フタン</t>
    </rPh>
    <rPh sb="84" eb="85">
      <t>ガク</t>
    </rPh>
    <rPh sb="86" eb="88">
      <t>ゾウカ</t>
    </rPh>
    <rPh sb="92" eb="94">
      <t>ジギョウ</t>
    </rPh>
    <rPh sb="94" eb="96">
      <t>キボ</t>
    </rPh>
    <rPh sb="96" eb="98">
      <t>ヒリツ</t>
    </rPh>
    <rPh sb="99" eb="100">
      <t>サ</t>
    </rPh>
    <rPh sb="109" eb="111">
      <t>ケイヒ</t>
    </rPh>
    <rPh sb="111" eb="113">
      <t>カイシュウ</t>
    </rPh>
    <rPh sb="113" eb="114">
      <t>リツ</t>
    </rPh>
    <rPh sb="115" eb="118">
      <t>サクネンド</t>
    </rPh>
    <rPh sb="120" eb="122">
      <t>ジャッカン</t>
    </rPh>
    <rPh sb="198" eb="200">
      <t>ゼンコク</t>
    </rPh>
    <rPh sb="200" eb="202">
      <t>ヘイキン</t>
    </rPh>
    <rPh sb="203" eb="205">
      <t>シタマワ</t>
    </rPh>
    <rPh sb="212" eb="214">
      <t>コンゴ</t>
    </rPh>
    <rPh sb="215" eb="218">
      <t>ユウシュウリツ</t>
    </rPh>
    <rPh sb="219" eb="221">
      <t>コウジョウ</t>
    </rPh>
    <rPh sb="222" eb="224">
      <t>オスイ</t>
    </rPh>
    <rPh sb="224" eb="226">
      <t>ショリ</t>
    </rPh>
    <rPh sb="226" eb="227">
      <t>ヒ</t>
    </rPh>
    <rPh sb="228" eb="230">
      <t>ケイゲン</t>
    </rPh>
    <rPh sb="231" eb="232">
      <t>ツト</t>
    </rPh>
    <rPh sb="236" eb="238">
      <t>ヒツヨウ</t>
    </rPh>
    <rPh sb="247" eb="249">
      <t>ゼンコク</t>
    </rPh>
    <rPh sb="249" eb="251">
      <t>ヘイキン</t>
    </rPh>
    <rPh sb="252" eb="254">
      <t>ウワマワ</t>
    </rPh>
    <rPh sb="255" eb="257">
      <t>シセツ</t>
    </rPh>
    <rPh sb="257" eb="259">
      <t>リヨウ</t>
    </rPh>
    <rPh sb="268" eb="270">
      <t>ショリ</t>
    </rPh>
    <rPh sb="270" eb="272">
      <t>クイキ</t>
    </rPh>
    <rPh sb="272" eb="273">
      <t>ナイ</t>
    </rPh>
    <rPh sb="273" eb="275">
      <t>ジンコウ</t>
    </rPh>
    <rPh sb="276" eb="277">
      <t>オオ</t>
    </rPh>
    <rPh sb="279" eb="281">
      <t>ゾウカ</t>
    </rPh>
    <rPh sb="284" eb="286">
      <t>ミコミ</t>
    </rPh>
    <rPh sb="295" eb="298">
      <t>ドウスイジュン</t>
    </rPh>
    <rPh sb="299" eb="301">
      <t>スイイ</t>
    </rPh>
    <rPh sb="304" eb="305">
      <t>カンガ</t>
    </rPh>
    <rPh sb="314" eb="317">
      <t>スイセンカ</t>
    </rPh>
    <rPh sb="317" eb="318">
      <t>リツ</t>
    </rPh>
    <rPh sb="330" eb="332">
      <t>ゾウカ</t>
    </rPh>
    <rPh sb="332" eb="334">
      <t>ケイコウ</t>
    </rPh>
    <rPh sb="344" eb="346">
      <t>ショリ</t>
    </rPh>
    <rPh sb="346" eb="348">
      <t>クイキ</t>
    </rPh>
    <rPh sb="348" eb="349">
      <t>ナイ</t>
    </rPh>
    <rPh sb="349" eb="351">
      <t>ジンコウ</t>
    </rPh>
    <rPh sb="352" eb="353">
      <t>オオ</t>
    </rPh>
    <rPh sb="355" eb="357">
      <t>ゾウカ</t>
    </rPh>
    <rPh sb="360" eb="362">
      <t>ミコミ</t>
    </rPh>
    <rPh sb="371" eb="374">
      <t>ドウスイジュン</t>
    </rPh>
    <rPh sb="375" eb="377">
      <t>スイイ</t>
    </rPh>
    <rPh sb="380" eb="381">
      <t>カンガ</t>
    </rPh>
    <phoneticPr fontId="4"/>
  </si>
  <si>
    <t>　耐用年数に到達した管渠は無いことから更新等は行っておりません。</t>
    <rPh sb="1" eb="3">
      <t>タイヨウ</t>
    </rPh>
    <rPh sb="3" eb="5">
      <t>ネンスウ</t>
    </rPh>
    <rPh sb="6" eb="8">
      <t>トウタツ</t>
    </rPh>
    <rPh sb="10" eb="12">
      <t>カンキョ</t>
    </rPh>
    <rPh sb="13" eb="14">
      <t>ナ</t>
    </rPh>
    <rPh sb="19" eb="21">
      <t>コウシン</t>
    </rPh>
    <rPh sb="21" eb="22">
      <t>トウ</t>
    </rPh>
    <rPh sb="23" eb="24">
      <t>オコナ</t>
    </rPh>
    <phoneticPr fontId="4"/>
  </si>
  <si>
    <t>　処理区域内人口が大きく増加する可能性は低いことから、使用料収入は横ばいで推移し、また、ほとんどの施設が供用開始から15年以上経過し、老朽化が進んでいることから、維持管理費は増加していくことが考えられます。
　このことから、今後、持続率の向上、使用料の見直し、公共下水道への接続等に取り組んでいく必要があります。</t>
    <rPh sb="1" eb="3">
      <t>ショリ</t>
    </rPh>
    <rPh sb="3" eb="5">
      <t>クイキ</t>
    </rPh>
    <rPh sb="5" eb="6">
      <t>ナイ</t>
    </rPh>
    <rPh sb="6" eb="8">
      <t>ジンコウ</t>
    </rPh>
    <rPh sb="9" eb="10">
      <t>オオ</t>
    </rPh>
    <rPh sb="12" eb="14">
      <t>ゾウカ</t>
    </rPh>
    <rPh sb="16" eb="19">
      <t>カノウセイ</t>
    </rPh>
    <rPh sb="20" eb="21">
      <t>ヒク</t>
    </rPh>
    <rPh sb="27" eb="30">
      <t>シヨウリョウ</t>
    </rPh>
    <rPh sb="30" eb="32">
      <t>シュウニュウ</t>
    </rPh>
    <rPh sb="33" eb="34">
      <t>ヨコ</t>
    </rPh>
    <rPh sb="37" eb="39">
      <t>スイイ</t>
    </rPh>
    <rPh sb="49" eb="51">
      <t>シセツ</t>
    </rPh>
    <rPh sb="112" eb="114">
      <t>コンゴ</t>
    </rPh>
    <rPh sb="115" eb="117">
      <t>ジゾク</t>
    </rPh>
    <rPh sb="117" eb="118">
      <t>リツ</t>
    </rPh>
    <rPh sb="119" eb="121">
      <t>コウジョウ</t>
    </rPh>
    <rPh sb="122" eb="125">
      <t>シヨウリョウ</t>
    </rPh>
    <rPh sb="126" eb="128">
      <t>ミナオ</t>
    </rPh>
    <rPh sb="130" eb="132">
      <t>コウキョウ</t>
    </rPh>
    <rPh sb="132" eb="135">
      <t>ゲスイドウ</t>
    </rPh>
    <rPh sb="137" eb="139">
      <t>セツゾク</t>
    </rPh>
    <rPh sb="139" eb="140">
      <t>トウ</t>
    </rPh>
    <rPh sb="141" eb="142">
      <t>ト</t>
    </rPh>
    <rPh sb="143" eb="144">
      <t>ク</t>
    </rPh>
    <rPh sb="148" eb="15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</si>
</sst>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4A-4C2F-956F-21E4BA147450}"/>
            </c:ext>
          </c:extLst>
        </c:ser>
        <c:dLbls>
          <c:showLegendKey val="0"/>
          <c:showVal val="0"/>
          <c:showCatName val="0"/>
          <c:showSerName val="0"/>
          <c:showPercent val="0"/>
          <c:showBubbleSize val="0"/>
        </c:dLbls>
        <c:gapWidth val="150"/>
        <c:axId val="78256768"/>
        <c:axId val="7826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944A-4C2F-956F-21E4BA147450}"/>
            </c:ext>
          </c:extLst>
        </c:ser>
        <c:dLbls>
          <c:showLegendKey val="0"/>
          <c:showVal val="0"/>
          <c:showCatName val="0"/>
          <c:showSerName val="0"/>
          <c:showPercent val="0"/>
          <c:showBubbleSize val="0"/>
        </c:dLbls>
        <c:marker val="1"/>
        <c:smooth val="0"/>
        <c:axId val="78256768"/>
        <c:axId val="78263040"/>
      </c:lineChart>
      <c:dateAx>
        <c:axId val="78256768"/>
        <c:scaling>
          <c:orientation val="minMax"/>
        </c:scaling>
        <c:delete val="1"/>
        <c:axPos val="b"/>
        <c:numFmt formatCode="ge" sourceLinked="1"/>
        <c:majorTickMark val="none"/>
        <c:minorTickMark val="none"/>
        <c:tickLblPos val="none"/>
        <c:crossAx val="78263040"/>
        <c:crosses val="autoZero"/>
        <c:auto val="1"/>
        <c:lblOffset val="100"/>
        <c:baseTimeUnit val="years"/>
      </c:dateAx>
      <c:valAx>
        <c:axId val="7826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66.27</c:v>
                </c:pt>
                <c:pt idx="1">
                  <c:v>67.17</c:v>
                </c:pt>
                <c:pt idx="2">
                  <c:v>66.349999999999994</c:v>
                </c:pt>
                <c:pt idx="3">
                  <c:v>67.19</c:v>
                </c:pt>
                <c:pt idx="4">
                  <c:v>66.94</c:v>
                </c:pt>
              </c:numCache>
            </c:numRef>
          </c:val>
          <c:extLst xmlns:c16r2="http://schemas.microsoft.com/office/drawing/2015/06/chart">
            <c:ext xmlns:c16="http://schemas.microsoft.com/office/drawing/2014/chart" uri="{C3380CC4-5D6E-409C-BE32-E72D297353CC}">
              <c16:uniqueId val="{00000000-E65C-4184-B2A8-A266DA6E9BD3}"/>
            </c:ext>
          </c:extLst>
        </c:ser>
        <c:dLbls>
          <c:showLegendKey val="0"/>
          <c:showVal val="0"/>
          <c:showCatName val="0"/>
          <c:showSerName val="0"/>
          <c:showPercent val="0"/>
          <c:showBubbleSize val="0"/>
        </c:dLbls>
        <c:gapWidth val="150"/>
        <c:axId val="89754240"/>
        <c:axId val="8976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E65C-4184-B2A8-A266DA6E9BD3}"/>
            </c:ext>
          </c:extLst>
        </c:ser>
        <c:dLbls>
          <c:showLegendKey val="0"/>
          <c:showVal val="0"/>
          <c:showCatName val="0"/>
          <c:showSerName val="0"/>
          <c:showPercent val="0"/>
          <c:showBubbleSize val="0"/>
        </c:dLbls>
        <c:marker val="1"/>
        <c:smooth val="0"/>
        <c:axId val="89754240"/>
        <c:axId val="89760512"/>
      </c:lineChart>
      <c:dateAx>
        <c:axId val="89754240"/>
        <c:scaling>
          <c:orientation val="minMax"/>
        </c:scaling>
        <c:delete val="1"/>
        <c:axPos val="b"/>
        <c:numFmt formatCode="ge" sourceLinked="1"/>
        <c:majorTickMark val="none"/>
        <c:minorTickMark val="none"/>
        <c:tickLblPos val="none"/>
        <c:crossAx val="89760512"/>
        <c:crosses val="autoZero"/>
        <c:auto val="1"/>
        <c:lblOffset val="100"/>
        <c:baseTimeUnit val="years"/>
      </c:dateAx>
      <c:valAx>
        <c:axId val="8976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91.31</c:v>
                </c:pt>
                <c:pt idx="1">
                  <c:v>92.06</c:v>
                </c:pt>
                <c:pt idx="2">
                  <c:v>92.69</c:v>
                </c:pt>
                <c:pt idx="3">
                  <c:v>92.92</c:v>
                </c:pt>
                <c:pt idx="4">
                  <c:v>93.21</c:v>
                </c:pt>
              </c:numCache>
            </c:numRef>
          </c:val>
          <c:extLst xmlns:c16r2="http://schemas.microsoft.com/office/drawing/2015/06/chart">
            <c:ext xmlns:c16="http://schemas.microsoft.com/office/drawing/2014/chart" uri="{C3380CC4-5D6E-409C-BE32-E72D297353CC}">
              <c16:uniqueId val="{00000000-1A9A-4B19-B4CB-D9A000484E0A}"/>
            </c:ext>
          </c:extLst>
        </c:ser>
        <c:dLbls>
          <c:showLegendKey val="0"/>
          <c:showVal val="0"/>
          <c:showCatName val="0"/>
          <c:showSerName val="0"/>
          <c:showPercent val="0"/>
          <c:showBubbleSize val="0"/>
        </c:dLbls>
        <c:gapWidth val="150"/>
        <c:axId val="89820160"/>
        <c:axId val="89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1A9A-4B19-B4CB-D9A000484E0A}"/>
            </c:ext>
          </c:extLst>
        </c:ser>
        <c:dLbls>
          <c:showLegendKey val="0"/>
          <c:showVal val="0"/>
          <c:showCatName val="0"/>
          <c:showSerName val="0"/>
          <c:showPercent val="0"/>
          <c:showBubbleSize val="0"/>
        </c:dLbls>
        <c:marker val="1"/>
        <c:smooth val="0"/>
        <c:axId val="89820160"/>
        <c:axId val="89826432"/>
      </c:lineChart>
      <c:dateAx>
        <c:axId val="89820160"/>
        <c:scaling>
          <c:orientation val="minMax"/>
        </c:scaling>
        <c:delete val="1"/>
        <c:axPos val="b"/>
        <c:numFmt formatCode="ge" sourceLinked="1"/>
        <c:majorTickMark val="none"/>
        <c:minorTickMark val="none"/>
        <c:tickLblPos val="none"/>
        <c:crossAx val="89826432"/>
        <c:crosses val="autoZero"/>
        <c:auto val="1"/>
        <c:lblOffset val="100"/>
        <c:baseTimeUnit val="years"/>
      </c:dateAx>
      <c:valAx>
        <c:axId val="8982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90.48</c:v>
                </c:pt>
                <c:pt idx="1">
                  <c:v>90.67</c:v>
                </c:pt>
                <c:pt idx="2">
                  <c:v>91.32</c:v>
                </c:pt>
                <c:pt idx="3">
                  <c:v>90.39</c:v>
                </c:pt>
                <c:pt idx="4">
                  <c:v>90.16</c:v>
                </c:pt>
              </c:numCache>
            </c:numRef>
          </c:val>
          <c:extLst xmlns:c16r2="http://schemas.microsoft.com/office/drawing/2015/06/chart">
            <c:ext xmlns:c16="http://schemas.microsoft.com/office/drawing/2014/chart" uri="{C3380CC4-5D6E-409C-BE32-E72D297353CC}">
              <c16:uniqueId val="{00000000-2C55-456E-A9EF-3835DCC9E860}"/>
            </c:ext>
          </c:extLst>
        </c:ser>
        <c:dLbls>
          <c:showLegendKey val="0"/>
          <c:showVal val="0"/>
          <c:showCatName val="0"/>
          <c:showSerName val="0"/>
          <c:showPercent val="0"/>
          <c:showBubbleSize val="0"/>
        </c:dLbls>
        <c:gapWidth val="150"/>
        <c:axId val="78289920"/>
        <c:axId val="7830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55-456E-A9EF-3835DCC9E860}"/>
            </c:ext>
          </c:extLst>
        </c:ser>
        <c:dLbls>
          <c:showLegendKey val="0"/>
          <c:showVal val="0"/>
          <c:showCatName val="0"/>
          <c:showSerName val="0"/>
          <c:showPercent val="0"/>
          <c:showBubbleSize val="0"/>
        </c:dLbls>
        <c:marker val="1"/>
        <c:smooth val="0"/>
        <c:axId val="78289920"/>
        <c:axId val="78300288"/>
      </c:lineChart>
      <c:dateAx>
        <c:axId val="78289920"/>
        <c:scaling>
          <c:orientation val="minMax"/>
        </c:scaling>
        <c:delete val="1"/>
        <c:axPos val="b"/>
        <c:numFmt formatCode="ge" sourceLinked="1"/>
        <c:majorTickMark val="none"/>
        <c:minorTickMark val="none"/>
        <c:tickLblPos val="none"/>
        <c:crossAx val="78300288"/>
        <c:crosses val="autoZero"/>
        <c:auto val="1"/>
        <c:lblOffset val="100"/>
        <c:baseTimeUnit val="years"/>
      </c:dateAx>
      <c:valAx>
        <c:axId val="783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8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EE-4200-8513-218149148C8B}"/>
            </c:ext>
          </c:extLst>
        </c:ser>
        <c:dLbls>
          <c:showLegendKey val="0"/>
          <c:showVal val="0"/>
          <c:showCatName val="0"/>
          <c:showSerName val="0"/>
          <c:showPercent val="0"/>
          <c:showBubbleSize val="0"/>
        </c:dLbls>
        <c:gapWidth val="150"/>
        <c:axId val="78593408"/>
        <c:axId val="7861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EE-4200-8513-218149148C8B}"/>
            </c:ext>
          </c:extLst>
        </c:ser>
        <c:dLbls>
          <c:showLegendKey val="0"/>
          <c:showVal val="0"/>
          <c:showCatName val="0"/>
          <c:showSerName val="0"/>
          <c:showPercent val="0"/>
          <c:showBubbleSize val="0"/>
        </c:dLbls>
        <c:marker val="1"/>
        <c:smooth val="0"/>
        <c:axId val="78593408"/>
        <c:axId val="78616064"/>
      </c:lineChart>
      <c:dateAx>
        <c:axId val="78593408"/>
        <c:scaling>
          <c:orientation val="minMax"/>
        </c:scaling>
        <c:delete val="1"/>
        <c:axPos val="b"/>
        <c:numFmt formatCode="ge" sourceLinked="1"/>
        <c:majorTickMark val="none"/>
        <c:minorTickMark val="none"/>
        <c:tickLblPos val="none"/>
        <c:crossAx val="78616064"/>
        <c:crosses val="autoZero"/>
        <c:auto val="1"/>
        <c:lblOffset val="100"/>
        <c:baseTimeUnit val="years"/>
      </c:dateAx>
      <c:valAx>
        <c:axId val="786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7A-4D9E-9D0E-9B2EA621EE0E}"/>
            </c:ext>
          </c:extLst>
        </c:ser>
        <c:dLbls>
          <c:showLegendKey val="0"/>
          <c:showVal val="0"/>
          <c:showCatName val="0"/>
          <c:showSerName val="0"/>
          <c:showPercent val="0"/>
          <c:showBubbleSize val="0"/>
        </c:dLbls>
        <c:gapWidth val="150"/>
        <c:axId val="89333760"/>
        <c:axId val="8933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7A-4D9E-9D0E-9B2EA621EE0E}"/>
            </c:ext>
          </c:extLst>
        </c:ser>
        <c:dLbls>
          <c:showLegendKey val="0"/>
          <c:showVal val="0"/>
          <c:showCatName val="0"/>
          <c:showSerName val="0"/>
          <c:showPercent val="0"/>
          <c:showBubbleSize val="0"/>
        </c:dLbls>
        <c:marker val="1"/>
        <c:smooth val="0"/>
        <c:axId val="89333760"/>
        <c:axId val="89335680"/>
      </c:lineChart>
      <c:dateAx>
        <c:axId val="89333760"/>
        <c:scaling>
          <c:orientation val="minMax"/>
        </c:scaling>
        <c:delete val="1"/>
        <c:axPos val="b"/>
        <c:numFmt formatCode="ge" sourceLinked="1"/>
        <c:majorTickMark val="none"/>
        <c:minorTickMark val="none"/>
        <c:tickLblPos val="none"/>
        <c:crossAx val="89335680"/>
        <c:crosses val="autoZero"/>
        <c:auto val="1"/>
        <c:lblOffset val="100"/>
        <c:baseTimeUnit val="years"/>
      </c:dateAx>
      <c:valAx>
        <c:axId val="8933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3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E5-4FA6-B351-EA6469992268}"/>
            </c:ext>
          </c:extLst>
        </c:ser>
        <c:dLbls>
          <c:showLegendKey val="0"/>
          <c:showVal val="0"/>
          <c:showCatName val="0"/>
          <c:showSerName val="0"/>
          <c:showPercent val="0"/>
          <c:showBubbleSize val="0"/>
        </c:dLbls>
        <c:gapWidth val="150"/>
        <c:axId val="89389312"/>
        <c:axId val="893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E5-4FA6-B351-EA6469992268}"/>
            </c:ext>
          </c:extLst>
        </c:ser>
        <c:dLbls>
          <c:showLegendKey val="0"/>
          <c:showVal val="0"/>
          <c:showCatName val="0"/>
          <c:showSerName val="0"/>
          <c:showPercent val="0"/>
          <c:showBubbleSize val="0"/>
        </c:dLbls>
        <c:marker val="1"/>
        <c:smooth val="0"/>
        <c:axId val="89389312"/>
        <c:axId val="89395584"/>
      </c:lineChart>
      <c:dateAx>
        <c:axId val="89389312"/>
        <c:scaling>
          <c:orientation val="minMax"/>
        </c:scaling>
        <c:delete val="1"/>
        <c:axPos val="b"/>
        <c:numFmt formatCode="ge" sourceLinked="1"/>
        <c:majorTickMark val="none"/>
        <c:minorTickMark val="none"/>
        <c:tickLblPos val="none"/>
        <c:crossAx val="89395584"/>
        <c:crosses val="autoZero"/>
        <c:auto val="1"/>
        <c:lblOffset val="100"/>
        <c:baseTimeUnit val="years"/>
      </c:dateAx>
      <c:valAx>
        <c:axId val="893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9B-4544-8BC4-97ED8D099AA8}"/>
            </c:ext>
          </c:extLst>
        </c:ser>
        <c:dLbls>
          <c:showLegendKey val="0"/>
          <c:showVal val="0"/>
          <c:showCatName val="0"/>
          <c:showSerName val="0"/>
          <c:showPercent val="0"/>
          <c:showBubbleSize val="0"/>
        </c:dLbls>
        <c:gapWidth val="150"/>
        <c:axId val="89414656"/>
        <c:axId val="894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9B-4544-8BC4-97ED8D099AA8}"/>
            </c:ext>
          </c:extLst>
        </c:ser>
        <c:dLbls>
          <c:showLegendKey val="0"/>
          <c:showVal val="0"/>
          <c:showCatName val="0"/>
          <c:showSerName val="0"/>
          <c:showPercent val="0"/>
          <c:showBubbleSize val="0"/>
        </c:dLbls>
        <c:marker val="1"/>
        <c:smooth val="0"/>
        <c:axId val="89414656"/>
        <c:axId val="89416832"/>
      </c:lineChart>
      <c:dateAx>
        <c:axId val="89414656"/>
        <c:scaling>
          <c:orientation val="minMax"/>
        </c:scaling>
        <c:delete val="1"/>
        <c:axPos val="b"/>
        <c:numFmt formatCode="ge" sourceLinked="1"/>
        <c:majorTickMark val="none"/>
        <c:minorTickMark val="none"/>
        <c:tickLblPos val="none"/>
        <c:crossAx val="89416832"/>
        <c:crosses val="autoZero"/>
        <c:auto val="1"/>
        <c:lblOffset val="100"/>
        <c:baseTimeUnit val="years"/>
      </c:dateAx>
      <c:valAx>
        <c:axId val="894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1533.66</c:v>
                </c:pt>
                <c:pt idx="1">
                  <c:v>1417.61</c:v>
                </c:pt>
                <c:pt idx="2">
                  <c:v>7.74</c:v>
                </c:pt>
                <c:pt idx="3">
                  <c:v>7.42</c:v>
                </c:pt>
                <c:pt idx="4">
                  <c:v>7.11</c:v>
                </c:pt>
              </c:numCache>
            </c:numRef>
          </c:val>
          <c:extLst xmlns:c16r2="http://schemas.microsoft.com/office/drawing/2015/06/chart">
            <c:ext xmlns:c16="http://schemas.microsoft.com/office/drawing/2014/chart" uri="{C3380CC4-5D6E-409C-BE32-E72D297353CC}">
              <c16:uniqueId val="{00000000-8594-401B-97FE-53A81179B549}"/>
            </c:ext>
          </c:extLst>
        </c:ser>
        <c:dLbls>
          <c:showLegendKey val="0"/>
          <c:showVal val="0"/>
          <c:showCatName val="0"/>
          <c:showSerName val="0"/>
          <c:showPercent val="0"/>
          <c:showBubbleSize val="0"/>
        </c:dLbls>
        <c:gapWidth val="150"/>
        <c:axId val="89529728"/>
        <c:axId val="8953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8594-401B-97FE-53A81179B549}"/>
            </c:ext>
          </c:extLst>
        </c:ser>
        <c:dLbls>
          <c:showLegendKey val="0"/>
          <c:showVal val="0"/>
          <c:showCatName val="0"/>
          <c:showSerName val="0"/>
          <c:showPercent val="0"/>
          <c:showBubbleSize val="0"/>
        </c:dLbls>
        <c:marker val="1"/>
        <c:smooth val="0"/>
        <c:axId val="89529728"/>
        <c:axId val="89536000"/>
      </c:lineChart>
      <c:dateAx>
        <c:axId val="89529728"/>
        <c:scaling>
          <c:orientation val="minMax"/>
        </c:scaling>
        <c:delete val="1"/>
        <c:axPos val="b"/>
        <c:numFmt formatCode="ge" sourceLinked="1"/>
        <c:majorTickMark val="none"/>
        <c:minorTickMark val="none"/>
        <c:tickLblPos val="none"/>
        <c:crossAx val="89536000"/>
        <c:crosses val="autoZero"/>
        <c:auto val="1"/>
        <c:lblOffset val="100"/>
        <c:baseTimeUnit val="years"/>
      </c:dateAx>
      <c:valAx>
        <c:axId val="895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91.57</c:v>
                </c:pt>
                <c:pt idx="1">
                  <c:v>93.68</c:v>
                </c:pt>
                <c:pt idx="2">
                  <c:v>95.82</c:v>
                </c:pt>
                <c:pt idx="3">
                  <c:v>94.77</c:v>
                </c:pt>
                <c:pt idx="4">
                  <c:v>98.09</c:v>
                </c:pt>
              </c:numCache>
            </c:numRef>
          </c:val>
          <c:extLst xmlns:c16r2="http://schemas.microsoft.com/office/drawing/2015/06/chart">
            <c:ext xmlns:c16="http://schemas.microsoft.com/office/drawing/2014/chart" uri="{C3380CC4-5D6E-409C-BE32-E72D297353CC}">
              <c16:uniqueId val="{00000000-4297-4D8F-B754-2209FB248DF5}"/>
            </c:ext>
          </c:extLst>
        </c:ser>
        <c:dLbls>
          <c:showLegendKey val="0"/>
          <c:showVal val="0"/>
          <c:showCatName val="0"/>
          <c:showSerName val="0"/>
          <c:showPercent val="0"/>
          <c:showBubbleSize val="0"/>
        </c:dLbls>
        <c:gapWidth val="150"/>
        <c:axId val="89544960"/>
        <c:axId val="8957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4297-4D8F-B754-2209FB248DF5}"/>
            </c:ext>
          </c:extLst>
        </c:ser>
        <c:dLbls>
          <c:showLegendKey val="0"/>
          <c:showVal val="0"/>
          <c:showCatName val="0"/>
          <c:showSerName val="0"/>
          <c:showPercent val="0"/>
          <c:showBubbleSize val="0"/>
        </c:dLbls>
        <c:marker val="1"/>
        <c:smooth val="0"/>
        <c:axId val="89544960"/>
        <c:axId val="89571712"/>
      </c:lineChart>
      <c:dateAx>
        <c:axId val="89544960"/>
        <c:scaling>
          <c:orientation val="minMax"/>
        </c:scaling>
        <c:delete val="1"/>
        <c:axPos val="b"/>
        <c:numFmt formatCode="ge" sourceLinked="1"/>
        <c:majorTickMark val="none"/>
        <c:minorTickMark val="none"/>
        <c:tickLblPos val="none"/>
        <c:crossAx val="89571712"/>
        <c:crosses val="autoZero"/>
        <c:auto val="1"/>
        <c:lblOffset val="100"/>
        <c:baseTimeUnit val="years"/>
      </c:dateAx>
      <c:valAx>
        <c:axId val="895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203.45</c:v>
                </c:pt>
                <c:pt idx="1">
                  <c:v>201.15</c:v>
                </c:pt>
                <c:pt idx="2">
                  <c:v>196.35</c:v>
                </c:pt>
                <c:pt idx="3">
                  <c:v>198.9</c:v>
                </c:pt>
                <c:pt idx="4">
                  <c:v>192.65</c:v>
                </c:pt>
              </c:numCache>
            </c:numRef>
          </c:val>
          <c:extLst xmlns:c16r2="http://schemas.microsoft.com/office/drawing/2015/06/chart">
            <c:ext xmlns:c16="http://schemas.microsoft.com/office/drawing/2014/chart" uri="{C3380CC4-5D6E-409C-BE32-E72D297353CC}">
              <c16:uniqueId val="{00000000-4A35-4C82-B4A9-C15041DB0987}"/>
            </c:ext>
          </c:extLst>
        </c:ser>
        <c:dLbls>
          <c:showLegendKey val="0"/>
          <c:showVal val="0"/>
          <c:showCatName val="0"/>
          <c:showSerName val="0"/>
          <c:showPercent val="0"/>
          <c:showBubbleSize val="0"/>
        </c:dLbls>
        <c:gapWidth val="150"/>
        <c:axId val="89725568"/>
        <c:axId val="8973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4A35-4C82-B4A9-C15041DB0987}"/>
            </c:ext>
          </c:extLst>
        </c:ser>
        <c:dLbls>
          <c:showLegendKey val="0"/>
          <c:showVal val="0"/>
          <c:showCatName val="0"/>
          <c:showSerName val="0"/>
          <c:showPercent val="0"/>
          <c:showBubbleSize val="0"/>
        </c:dLbls>
        <c:marker val="1"/>
        <c:smooth val="0"/>
        <c:axId val="89725568"/>
        <c:axId val="89731840"/>
      </c:lineChart>
      <c:dateAx>
        <c:axId val="89725568"/>
        <c:scaling>
          <c:orientation val="minMax"/>
        </c:scaling>
        <c:delete val="1"/>
        <c:axPos val="b"/>
        <c:numFmt formatCode="ge" sourceLinked="1"/>
        <c:majorTickMark val="none"/>
        <c:minorTickMark val="none"/>
        <c:tickLblPos val="none"/>
        <c:crossAx val="89731840"/>
        <c:crosses val="autoZero"/>
        <c:auto val="1"/>
        <c:lblOffset val="100"/>
        <c:baseTimeUnit val="years"/>
      </c:dateAx>
      <c:valAx>
        <c:axId val="8973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北上市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92742</v>
      </c>
      <c r="AM8" s="50"/>
      <c r="AN8" s="50"/>
      <c r="AO8" s="50"/>
      <c r="AP8" s="50"/>
      <c r="AQ8" s="50"/>
      <c r="AR8" s="50"/>
      <c r="AS8" s="50"/>
      <c r="AT8" s="45">
        <f>データ!T6</f>
        <v>437.55</v>
      </c>
      <c r="AU8" s="45"/>
      <c r="AV8" s="45"/>
      <c r="AW8" s="45"/>
      <c r="AX8" s="45"/>
      <c r="AY8" s="45"/>
      <c r="AZ8" s="45"/>
      <c r="BA8" s="45"/>
      <c r="BB8" s="45">
        <f>データ!U6</f>
        <v>211.96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13.27</v>
      </c>
      <c r="Q10" s="45"/>
      <c r="R10" s="45"/>
      <c r="S10" s="45"/>
      <c r="T10" s="45"/>
      <c r="U10" s="45"/>
      <c r="V10" s="45"/>
      <c r="W10" s="45">
        <f>データ!Q6</f>
        <v>71.69</v>
      </c>
      <c r="X10" s="45"/>
      <c r="Y10" s="45"/>
      <c r="Z10" s="45"/>
      <c r="AA10" s="45"/>
      <c r="AB10" s="45"/>
      <c r="AC10" s="45"/>
      <c r="AD10" s="50">
        <f>データ!R6</f>
        <v>3352</v>
      </c>
      <c r="AE10" s="50"/>
      <c r="AF10" s="50"/>
      <c r="AG10" s="50"/>
      <c r="AH10" s="50"/>
      <c r="AI10" s="50"/>
      <c r="AJ10" s="50"/>
      <c r="AK10" s="2"/>
      <c r="AL10" s="50">
        <f>データ!V6</f>
        <v>12242</v>
      </c>
      <c r="AM10" s="50"/>
      <c r="AN10" s="50"/>
      <c r="AO10" s="50"/>
      <c r="AP10" s="50"/>
      <c r="AQ10" s="50"/>
      <c r="AR10" s="50"/>
      <c r="AS10" s="50"/>
      <c r="AT10" s="45">
        <f>データ!W6</f>
        <v>4.76</v>
      </c>
      <c r="AU10" s="45"/>
      <c r="AV10" s="45"/>
      <c r="AW10" s="45"/>
      <c r="AX10" s="45"/>
      <c r="AY10" s="45"/>
      <c r="AZ10" s="45"/>
      <c r="BA10" s="45"/>
      <c r="BB10" s="45">
        <f>データ!X6</f>
        <v>2571.85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vQd30B8dV22zX8+Cf1Q7Iajgqbqw0SIJRdiT/2fOaI+otOiPZ2QHGKJYaRJGBdBqSDLSwazoikcE4D7/vMq3iw==" saltValue="EVY0ePkdS5QuJy9Xh6Gy+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32069</v>
      </c>
      <c r="D6" s="33">
        <f t="shared" si="3"/>
        <v>47</v>
      </c>
      <c r="E6" s="33">
        <f t="shared" si="3"/>
        <v>17</v>
      </c>
      <c r="F6" s="33">
        <f t="shared" si="3"/>
        <v>5</v>
      </c>
      <c r="G6" s="33">
        <f t="shared" si="3"/>
        <v>0</v>
      </c>
      <c r="H6" s="33" t="str">
        <f t="shared" si="3"/>
        <v>岩手県　北上市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13.27</v>
      </c>
      <c r="Q6" s="34">
        <f t="shared" si="3"/>
        <v>71.69</v>
      </c>
      <c r="R6" s="34">
        <f t="shared" si="3"/>
        <v>3352</v>
      </c>
      <c r="S6" s="34">
        <f t="shared" si="3"/>
        <v>92742</v>
      </c>
      <c r="T6" s="34">
        <f t="shared" si="3"/>
        <v>437.55</v>
      </c>
      <c r="U6" s="34">
        <f t="shared" si="3"/>
        <v>211.96</v>
      </c>
      <c r="V6" s="34">
        <f t="shared" si="3"/>
        <v>12242</v>
      </c>
      <c r="W6" s="34">
        <f t="shared" si="3"/>
        <v>4.76</v>
      </c>
      <c r="X6" s="34">
        <f t="shared" si="3"/>
        <v>2571.85</v>
      </c>
      <c r="Y6" s="35">
        <f>IF(Y7="",NA(),Y7)</f>
        <v>90.48</v>
      </c>
      <c r="Z6" s="35">
        <f t="shared" ref="Z6:AH6" si="4">IF(Z7="",NA(),Z7)</f>
        <v>90.67</v>
      </c>
      <c r="AA6" s="35">
        <f t="shared" si="4"/>
        <v>91.32</v>
      </c>
      <c r="AB6" s="35">
        <f t="shared" si="4"/>
        <v>90.39</v>
      </c>
      <c r="AC6" s="35">
        <f t="shared" si="4"/>
        <v>90.16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1533.66</v>
      </c>
      <c r="BG6" s="35">
        <f t="shared" ref="BG6:BO6" si="7">IF(BG7="",NA(),BG7)</f>
        <v>1417.61</v>
      </c>
      <c r="BH6" s="35">
        <f t="shared" si="7"/>
        <v>7.74</v>
      </c>
      <c r="BI6" s="35">
        <f t="shared" si="7"/>
        <v>7.42</v>
      </c>
      <c r="BJ6" s="35">
        <f t="shared" si="7"/>
        <v>7.11</v>
      </c>
      <c r="BK6" s="35">
        <f t="shared" si="7"/>
        <v>1044.8</v>
      </c>
      <c r="BL6" s="35">
        <f t="shared" si="7"/>
        <v>1081.8</v>
      </c>
      <c r="BM6" s="35">
        <f t="shared" si="7"/>
        <v>974.93</v>
      </c>
      <c r="BN6" s="35">
        <f t="shared" si="7"/>
        <v>855.8</v>
      </c>
      <c r="BO6" s="35">
        <f t="shared" si="7"/>
        <v>789.46</v>
      </c>
      <c r="BP6" s="34" t="str">
        <f>IF(BP7="","",IF(BP7="-","【-】","【"&amp;SUBSTITUTE(TEXT(BP7,"#,##0.00"),"-","△")&amp;"】"))</f>
        <v>【747.76】</v>
      </c>
      <c r="BQ6" s="35">
        <f>IF(BQ7="",NA(),BQ7)</f>
        <v>91.57</v>
      </c>
      <c r="BR6" s="35">
        <f t="shared" ref="BR6:BZ6" si="8">IF(BR7="",NA(),BR7)</f>
        <v>93.68</v>
      </c>
      <c r="BS6" s="35">
        <f t="shared" si="8"/>
        <v>95.82</v>
      </c>
      <c r="BT6" s="35">
        <f t="shared" si="8"/>
        <v>94.77</v>
      </c>
      <c r="BU6" s="35">
        <f t="shared" si="8"/>
        <v>98.09</v>
      </c>
      <c r="BV6" s="35">
        <f t="shared" si="8"/>
        <v>50.82</v>
      </c>
      <c r="BW6" s="35">
        <f t="shared" si="8"/>
        <v>52.19</v>
      </c>
      <c r="BX6" s="35">
        <f t="shared" si="8"/>
        <v>55.32</v>
      </c>
      <c r="BY6" s="35">
        <f t="shared" si="8"/>
        <v>59.8</v>
      </c>
      <c r="BZ6" s="35">
        <f t="shared" si="8"/>
        <v>57.77</v>
      </c>
      <c r="CA6" s="34" t="str">
        <f>IF(CA7="","",IF(CA7="-","【-】","【"&amp;SUBSTITUTE(TEXT(CA7,"#,##0.00"),"-","△")&amp;"】"))</f>
        <v>【59.51】</v>
      </c>
      <c r="CB6" s="35">
        <f>IF(CB7="",NA(),CB7)</f>
        <v>203.45</v>
      </c>
      <c r="CC6" s="35">
        <f t="shared" ref="CC6:CK6" si="9">IF(CC7="",NA(),CC7)</f>
        <v>201.15</v>
      </c>
      <c r="CD6" s="35">
        <f t="shared" si="9"/>
        <v>196.35</v>
      </c>
      <c r="CE6" s="35">
        <f t="shared" si="9"/>
        <v>198.9</v>
      </c>
      <c r="CF6" s="35">
        <f t="shared" si="9"/>
        <v>192.65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66.27</v>
      </c>
      <c r="CN6" s="35">
        <f t="shared" ref="CN6:CV6" si="10">IF(CN7="",NA(),CN7)</f>
        <v>67.17</v>
      </c>
      <c r="CO6" s="35">
        <f t="shared" si="10"/>
        <v>66.349999999999994</v>
      </c>
      <c r="CP6" s="35">
        <f t="shared" si="10"/>
        <v>67.19</v>
      </c>
      <c r="CQ6" s="35">
        <f t="shared" si="10"/>
        <v>66.94</v>
      </c>
      <c r="CR6" s="35">
        <f t="shared" si="10"/>
        <v>53.24</v>
      </c>
      <c r="CS6" s="35">
        <f t="shared" si="10"/>
        <v>52.31</v>
      </c>
      <c r="CT6" s="35">
        <f t="shared" si="10"/>
        <v>60.65</v>
      </c>
      <c r="CU6" s="35">
        <f t="shared" si="10"/>
        <v>51.75</v>
      </c>
      <c r="CV6" s="35">
        <f t="shared" si="10"/>
        <v>50.68</v>
      </c>
      <c r="CW6" s="34" t="str">
        <f>IF(CW7="","",IF(CW7="-","【-】","【"&amp;SUBSTITUTE(TEXT(CW7,"#,##0.00"),"-","△")&amp;"】"))</f>
        <v>【52.23】</v>
      </c>
      <c r="CX6" s="35">
        <f>IF(CX7="",NA(),CX7)</f>
        <v>91.31</v>
      </c>
      <c r="CY6" s="35">
        <f t="shared" ref="CY6:DG6" si="11">IF(CY7="",NA(),CY7)</f>
        <v>92.06</v>
      </c>
      <c r="CZ6" s="35">
        <f t="shared" si="11"/>
        <v>92.69</v>
      </c>
      <c r="DA6" s="35">
        <f t="shared" si="11"/>
        <v>92.92</v>
      </c>
      <c r="DB6" s="35">
        <f t="shared" si="11"/>
        <v>93.21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32069</v>
      </c>
      <c r="D7" s="37">
        <v>47</v>
      </c>
      <c r="E7" s="37">
        <v>17</v>
      </c>
      <c r="F7" s="37">
        <v>5</v>
      </c>
      <c r="G7" s="37">
        <v>0</v>
      </c>
      <c r="H7" s="37" t="s">
        <v>96</v>
      </c>
      <c r="I7" s="37" t="s">
        <v>97</v>
      </c>
      <c r="J7" s="37" t="s">
        <v>98</v>
      </c>
      <c r="K7" s="37" t="s">
        <v>99</v>
      </c>
      <c r="L7" s="37" t="s">
        <v>100</v>
      </c>
      <c r="M7" s="37" t="s">
        <v>101</v>
      </c>
      <c r="N7" s="38" t="s">
        <v>102</v>
      </c>
      <c r="O7" s="38" t="s">
        <v>103</v>
      </c>
      <c r="P7" s="38">
        <v>13.27</v>
      </c>
      <c r="Q7" s="38">
        <v>71.69</v>
      </c>
      <c r="R7" s="38">
        <v>3352</v>
      </c>
      <c r="S7" s="38">
        <v>92742</v>
      </c>
      <c r="T7" s="38">
        <v>437.55</v>
      </c>
      <c r="U7" s="38">
        <v>211.96</v>
      </c>
      <c r="V7" s="38">
        <v>12242</v>
      </c>
      <c r="W7" s="38">
        <v>4.76</v>
      </c>
      <c r="X7" s="38">
        <v>2571.85</v>
      </c>
      <c r="Y7" s="38">
        <v>90.48</v>
      </c>
      <c r="Z7" s="38">
        <v>90.67</v>
      </c>
      <c r="AA7" s="38">
        <v>91.32</v>
      </c>
      <c r="AB7" s="38">
        <v>90.39</v>
      </c>
      <c r="AC7" s="38">
        <v>90.16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1533.66</v>
      </c>
      <c r="BG7" s="38">
        <v>1417.61</v>
      </c>
      <c r="BH7" s="38">
        <v>7.74</v>
      </c>
      <c r="BI7" s="38">
        <v>7.42</v>
      </c>
      <c r="BJ7" s="38">
        <v>7.11</v>
      </c>
      <c r="BK7" s="38">
        <v>1044.8</v>
      </c>
      <c r="BL7" s="38">
        <v>1081.8</v>
      </c>
      <c r="BM7" s="38">
        <v>974.93</v>
      </c>
      <c r="BN7" s="38">
        <v>855.8</v>
      </c>
      <c r="BO7" s="38">
        <v>789.46</v>
      </c>
      <c r="BP7" s="38">
        <v>747.76</v>
      </c>
      <c r="BQ7" s="38">
        <v>91.57</v>
      </c>
      <c r="BR7" s="38">
        <v>93.68</v>
      </c>
      <c r="BS7" s="38">
        <v>95.82</v>
      </c>
      <c r="BT7" s="38">
        <v>94.77</v>
      </c>
      <c r="BU7" s="38">
        <v>98.09</v>
      </c>
      <c r="BV7" s="38">
        <v>50.82</v>
      </c>
      <c r="BW7" s="38">
        <v>52.19</v>
      </c>
      <c r="BX7" s="38">
        <v>55.32</v>
      </c>
      <c r="BY7" s="38">
        <v>59.8</v>
      </c>
      <c r="BZ7" s="38">
        <v>57.77</v>
      </c>
      <c r="CA7" s="38">
        <v>59.51</v>
      </c>
      <c r="CB7" s="38">
        <v>203.45</v>
      </c>
      <c r="CC7" s="38">
        <v>201.15</v>
      </c>
      <c r="CD7" s="38">
        <v>196.35</v>
      </c>
      <c r="CE7" s="38">
        <v>198.9</v>
      </c>
      <c r="CF7" s="38">
        <v>192.65</v>
      </c>
      <c r="CG7" s="38">
        <v>300.52</v>
      </c>
      <c r="CH7" s="38">
        <v>296.14</v>
      </c>
      <c r="CI7" s="38">
        <v>283.17</v>
      </c>
      <c r="CJ7" s="38">
        <v>263.76</v>
      </c>
      <c r="CK7" s="38">
        <v>274.35000000000002</v>
      </c>
      <c r="CL7" s="38">
        <v>261.45999999999998</v>
      </c>
      <c r="CM7" s="38">
        <v>66.27</v>
      </c>
      <c r="CN7" s="38">
        <v>67.17</v>
      </c>
      <c r="CO7" s="38">
        <v>66.349999999999994</v>
      </c>
      <c r="CP7" s="38">
        <v>67.19</v>
      </c>
      <c r="CQ7" s="38">
        <v>66.94</v>
      </c>
      <c r="CR7" s="38">
        <v>53.24</v>
      </c>
      <c r="CS7" s="38">
        <v>52.31</v>
      </c>
      <c r="CT7" s="38">
        <v>60.65</v>
      </c>
      <c r="CU7" s="38">
        <v>51.75</v>
      </c>
      <c r="CV7" s="38">
        <v>50.68</v>
      </c>
      <c r="CW7" s="38">
        <v>52.23</v>
      </c>
      <c r="CX7" s="38">
        <v>91.31</v>
      </c>
      <c r="CY7" s="38">
        <v>92.06</v>
      </c>
      <c r="CZ7" s="38">
        <v>92.69</v>
      </c>
      <c r="DA7" s="38">
        <v>92.92</v>
      </c>
      <c r="DB7" s="38">
        <v>93.21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kitakami</cp:lastModifiedBy>
  <cp:lastPrinted>2020-01-22T23:45:00Z</cp:lastPrinted>
  <dcterms:created xsi:type="dcterms:W3CDTF">2019-12-05T05:15:58Z</dcterms:created>
  <dcterms:modified xsi:type="dcterms:W3CDTF">2020-01-22T23:45:03Z</dcterms:modified>
  <cp:category/>
</cp:coreProperties>
</file>