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C4gvvFbglvHPMyklkaui32kjIXnholzyZagie7tTW/gi2DGbU+D8GND2Qb+HtUPSmz/YewiB4T5mI+WRqgGQQ==" workbookSaltValue="0zWPquIKZOpzAVbFtV7kb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<sst xmlns="http://schemas.openxmlformats.org/spreadsheetml/2006/main" count="223" uniqueCount="110">
  <si>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</si>
  <si>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</si>
  <si>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</si>
  <si>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</si>
  <si>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</si>
  <si>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</si>
  <si>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</si>
  <si>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</si>
  <si>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</si>
  <si>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</si>
  <si>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</si>
  <si>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</si>
  <si>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</si>
  <si>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</si>
  <si>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</si>
  <si>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</si>
  <si>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</si>
  <si>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</si>
  <si>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</si>
  <si>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</si>
  <si>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</si>
  <si>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</si>
  <si>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</si>
  <si>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</si>
  <si>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</si>
  <si>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</si>
  <si>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</si>
  <si>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</si>
  <si>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</si>
  <si>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</si>
  <si>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</si>
  <si>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</si>
  <si>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</si>
  <si>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</si>
  <si>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</si>
  <si>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</si>
  <si>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</si>
  <si>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</si>
  <si>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</si>
  <si>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</si>
  <si>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</si>
  <si>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</si>
  <si>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</si>
  <si>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</si>
  <si>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</si>
  <si>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</si>
  <si>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</si>
  <si>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</si>
  <si>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</si>
  <si>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</si>
  <si>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</si>
  <si>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</si>
  <si>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</si>
  <si>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</si>
  <si>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</si>
  <si>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</si>
  <si>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</si>
  <si>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</si>
  <si>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</si>
  <si>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</si>
  <si>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</si>
  <si>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</si>
  <si>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</si>
  <si>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</si>
  <si>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</si>
  <si>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</si>
  <si>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</si>
  <si>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</si>
  <si>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</si>
  <si>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</si>
  <si>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</si>
  <si>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</si>
  <si>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</si>
  <si>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</si>
  <si>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</si>
  <si>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</si>
  <si>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</si>
  <si>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</si>
  <si>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</si>
  <si>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</si>
  <si>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</si>
  <si>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</si>
  <si>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</si>
  <si>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</si>
  <si>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</si>
  <si>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</si>
  <si>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</si>
  <si>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</si>
  <si>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</si>
  <si>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</si>
  <si>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</si>
  <si>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</si>
  <si>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</si>
  <si>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</si>
  <si>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</si>
  <si>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</si>
  <si>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</si>
  <si>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</si>
  <si>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</si>
  <si>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</si>
  <si>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</si>
  <si>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</si>
  <si>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</si>
  <si>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</si>
  <si>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</si>
  <si>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</si>
  <si>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</si>
  <si>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①長寿命化事業により指標は減少しましたが、今後も計画的に施設の長寿命化事業を行っていきます。
②法定耐用年数を超えた管渠はありませんが、今後は管渠の経過年数等を把握し、長寿命化事業等を計画的に行っていきます。
③法定耐用年数を超えた管渠がないことから、更新等は行っていませんが、今後は管渠の経過年数等を把握し、長寿命化事業等による更新を計画的に行っていくことと財源の確保が必要です。</t>
    <rPh sb="1" eb="2">
      <t>チョウ</t>
    </rPh>
    <rPh sb="2" eb="5">
      <t>ジュミョウカ</t>
    </rPh>
    <rPh sb="5" eb="7">
      <t>ジギョウ</t>
    </rPh>
    <rPh sb="10" eb="12">
      <t>シヒョウ</t>
    </rPh>
    <rPh sb="13" eb="15">
      <t>ゲンショウ</t>
    </rPh>
    <phoneticPr fontId="4"/>
  </si>
  <si>
    <t>　平成29年度で累積欠損金は解消されました。新たな企業の立地により使用料収入の増加が見込まれるものの、大規模な設備投資を行っており、一般会計の補助金への依存度が高い状況が続きます。
　一定の長寿命化工事は行っているものの、施設の老朽化は依然進んでおり、今後も計画的な維持管理が必要となるほか、設備投資も適切に行っていく必要があります。
　今後、効率的な財政運営を行っていくため、経営戦略を策定し、長期的な財政・投資計画の進捗管理を行いながら、強固な財政基盤の構築に取り組んでいく必要があります。</t>
    <rPh sb="1" eb="3">
      <t>ヘイセイ</t>
    </rPh>
    <rPh sb="60" eb="61">
      <t>オコナ</t>
    </rPh>
    <rPh sb="92" eb="94">
      <t>イッテイ</t>
    </rPh>
    <rPh sb="95" eb="96">
      <t>チョウ</t>
    </rPh>
    <rPh sb="96" eb="99">
      <t>ジュミョウカ</t>
    </rPh>
    <rPh sb="99" eb="101">
      <t>コウジ</t>
    </rPh>
    <rPh sb="102" eb="103">
      <t>オコナ</t>
    </rPh>
    <rPh sb="118" eb="120">
      <t>イゼン</t>
    </rPh>
    <rPh sb="133" eb="135">
      <t>イジ</t>
    </rPh>
    <rPh sb="135" eb="137">
      <t>カンリ</t>
    </rPh>
    <rPh sb="138" eb="140">
      <t>ヒツヨウ</t>
    </rPh>
    <rPh sb="146" eb="148">
      <t>セツビ</t>
    </rPh>
    <rPh sb="148" eb="150">
      <t>トウシ</t>
    </rPh>
    <rPh sb="151" eb="153">
      <t>テキセツ</t>
    </rPh>
    <rPh sb="154" eb="155">
      <t>オコナ</t>
    </rPh>
    <rPh sb="159" eb="161">
      <t>ヒツヨウ</t>
    </rPh>
    <phoneticPr fontId="4"/>
  </si>
  <si>
    <t>①指標は昨年度に続き100％を超えています。しかし使用料収入は経済状況や企業動向に影響されやすく、一般会計からの補助金への依存度は高いと言えます。
②平成29年度で累積欠損金は解消しましたが、引き続き経営改善に取り組んでいきます。
③企業債の償還額が増加し、指標は減少しました。今後も企業債の償還の増加が見込まれることから、注視していく必要があります。
④指標が増加しました。企業債残高は今後も増加する見込みであることから、注視していく必要があります。
⑤使用料で回収すべき経費である汚水処理費を賄えていないため引き続き経営改善に取り組む必要があります。
⑥汚水処理原価が上昇し、類似団体平均と同水準となりました。
⑦これまで横ばい傾向でしたが、今後新たに立地する企業により利用率の上昇が見込まれることから、今後注視していく必要があります。
⑧整備が完了し、受益者の接続も完了しています。</t>
    <rPh sb="76" eb="78">
      <t>ヘイセイ</t>
    </rPh>
    <rPh sb="131" eb="133">
      <t>シヒョウ</t>
    </rPh>
    <rPh sb="134" eb="136">
      <t>ゲンショウ</t>
    </rPh>
    <rPh sb="141" eb="143">
      <t>コンゴ</t>
    </rPh>
    <rPh sb="144" eb="146">
      <t>キギョウ</t>
    </rPh>
    <rPh sb="146" eb="147">
      <t>サイ</t>
    </rPh>
    <rPh sb="148" eb="150">
      <t>ショウカン</t>
    </rPh>
    <rPh sb="151" eb="153">
      <t>ゾウカ</t>
    </rPh>
    <rPh sb="154" eb="156">
      <t>ミコ</t>
    </rPh>
    <rPh sb="181" eb="183">
      <t>シヒョウ</t>
    </rPh>
    <rPh sb="184" eb="186">
      <t>ゾウカ</t>
    </rPh>
    <rPh sb="197" eb="199">
      <t>コンゴ</t>
    </rPh>
    <rPh sb="291" eb="293">
      <t>ジョウショウ</t>
    </rPh>
    <rPh sb="302" eb="303">
      <t>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</si>
</sst>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45-4D54-BEC6-82B81A82D8FA}"/>
            </c:ext>
          </c:extLst>
        </c:ser>
        <c:dLbls>
          <c:showLegendKey val="0"/>
          <c:showVal val="0"/>
          <c:showCatName val="0"/>
          <c:showSerName val="0"/>
          <c:showPercent val="0"/>
          <c:showBubbleSize val="0"/>
        </c:dLbls>
        <c:gapWidth val="150"/>
        <c:axId val="162077312"/>
        <c:axId val="1620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1.17</c:v>
                </c:pt>
                <c:pt idx="2">
                  <c:v>0.25</c:v>
                </c:pt>
                <c:pt idx="3">
                  <c:v>0.92</c:v>
                </c:pt>
                <c:pt idx="4">
                  <c:v>0.06</c:v>
                </c:pt>
              </c:numCache>
            </c:numRef>
          </c:val>
          <c:smooth val="0"/>
          <c:extLst xmlns:c16r2="http://schemas.microsoft.com/office/drawing/2015/06/chart">
            <c:ext xmlns:c16="http://schemas.microsoft.com/office/drawing/2014/chart" uri="{C3380CC4-5D6E-409C-BE32-E72D297353CC}">
              <c16:uniqueId val="{00000001-7B45-4D54-BEC6-82B81A82D8FA}"/>
            </c:ext>
          </c:extLst>
        </c:ser>
        <c:dLbls>
          <c:showLegendKey val="0"/>
          <c:showVal val="0"/>
          <c:showCatName val="0"/>
          <c:showSerName val="0"/>
          <c:showPercent val="0"/>
          <c:showBubbleSize val="0"/>
        </c:dLbls>
        <c:marker val="1"/>
        <c:smooth val="0"/>
        <c:axId val="162077312"/>
        <c:axId val="162083584"/>
      </c:lineChart>
      <c:dateAx>
        <c:axId val="162077312"/>
        <c:scaling>
          <c:orientation val="minMax"/>
        </c:scaling>
        <c:delete val="1"/>
        <c:axPos val="b"/>
        <c:numFmt formatCode="ge" sourceLinked="1"/>
        <c:majorTickMark val="none"/>
        <c:minorTickMark val="none"/>
        <c:tickLblPos val="none"/>
        <c:crossAx val="162083584"/>
        <c:crosses val="autoZero"/>
        <c:auto val="1"/>
        <c:lblOffset val="100"/>
        <c:baseTimeUnit val="years"/>
      </c:dateAx>
      <c:valAx>
        <c:axId val="162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41.93</c:v>
                </c:pt>
                <c:pt idx="1">
                  <c:v>40.1</c:v>
                </c:pt>
                <c:pt idx="2">
                  <c:v>42.17</c:v>
                </c:pt>
                <c:pt idx="3">
                  <c:v>45.11</c:v>
                </c:pt>
                <c:pt idx="4">
                  <c:v>46.27</c:v>
                </c:pt>
              </c:numCache>
            </c:numRef>
          </c:val>
          <c:extLst xmlns:c16r2="http://schemas.microsoft.com/office/drawing/2015/06/chart">
            <c:ext xmlns:c16="http://schemas.microsoft.com/office/drawing/2014/chart" uri="{C3380CC4-5D6E-409C-BE32-E72D297353CC}">
              <c16:uniqueId val="{00000000-F788-4693-A537-1046F548D821}"/>
            </c:ext>
          </c:extLst>
        </c:ser>
        <c:dLbls>
          <c:showLegendKey val="0"/>
          <c:showVal val="0"/>
          <c:showCatName val="0"/>
          <c:showSerName val="0"/>
          <c:showPercent val="0"/>
          <c:showBubbleSize val="0"/>
        </c:dLbls>
        <c:gapWidth val="150"/>
        <c:axId val="167541376"/>
        <c:axId val="1675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38.549999999999997</c:v>
                </c:pt>
                <c:pt idx="1">
                  <c:v>38.75</c:v>
                </c:pt>
                <c:pt idx="2">
                  <c:v>38.94</c:v>
                </c:pt>
                <c:pt idx="3">
                  <c:v>46.5</c:v>
                </c:pt>
                <c:pt idx="4">
                  <c:v>9.5</c:v>
                </c:pt>
              </c:numCache>
            </c:numRef>
          </c:val>
          <c:smooth val="0"/>
          <c:extLst xmlns:c16r2="http://schemas.microsoft.com/office/drawing/2015/06/chart">
            <c:ext xmlns:c16="http://schemas.microsoft.com/office/drawing/2014/chart" uri="{C3380CC4-5D6E-409C-BE32-E72D297353CC}">
              <c16:uniqueId val="{00000001-F788-4693-A537-1046F548D821}"/>
            </c:ext>
          </c:extLst>
        </c:ser>
        <c:dLbls>
          <c:showLegendKey val="0"/>
          <c:showVal val="0"/>
          <c:showCatName val="0"/>
          <c:showSerName val="0"/>
          <c:showPercent val="0"/>
          <c:showBubbleSize val="0"/>
        </c:dLbls>
        <c:marker val="1"/>
        <c:smooth val="0"/>
        <c:axId val="167541376"/>
        <c:axId val="167551744"/>
      </c:lineChart>
      <c:dateAx>
        <c:axId val="167541376"/>
        <c:scaling>
          <c:orientation val="minMax"/>
        </c:scaling>
        <c:delete val="1"/>
        <c:axPos val="b"/>
        <c:numFmt formatCode="ge" sourceLinked="1"/>
        <c:majorTickMark val="none"/>
        <c:minorTickMark val="none"/>
        <c:tickLblPos val="none"/>
        <c:crossAx val="167551744"/>
        <c:crosses val="autoZero"/>
        <c:auto val="1"/>
        <c:lblOffset val="100"/>
        <c:baseTimeUnit val="years"/>
      </c:dateAx>
      <c:valAx>
        <c:axId val="1675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D33-4FFE-A5BB-392E88E3C8D0}"/>
            </c:ext>
          </c:extLst>
        </c:ser>
        <c:dLbls>
          <c:showLegendKey val="0"/>
          <c:showVal val="0"/>
          <c:showCatName val="0"/>
          <c:showSerName val="0"/>
          <c:showPercent val="0"/>
          <c:showBubbleSize val="0"/>
        </c:dLbls>
        <c:gapWidth val="150"/>
        <c:axId val="169708544"/>
        <c:axId val="1697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5.65</c:v>
                </c:pt>
                <c:pt idx="1">
                  <c:v>5.64</c:v>
                </c:pt>
                <c:pt idx="2">
                  <c:v>5.77</c:v>
                </c:pt>
                <c:pt idx="3">
                  <c:v>5.79</c:v>
                </c:pt>
                <c:pt idx="4">
                  <c:v>0.53</c:v>
                </c:pt>
              </c:numCache>
            </c:numRef>
          </c:val>
          <c:smooth val="0"/>
          <c:extLst xmlns:c16r2="http://schemas.microsoft.com/office/drawing/2015/06/chart">
            <c:ext xmlns:c16="http://schemas.microsoft.com/office/drawing/2014/chart" uri="{C3380CC4-5D6E-409C-BE32-E72D297353CC}">
              <c16:uniqueId val="{00000001-2D33-4FFE-A5BB-392E88E3C8D0}"/>
            </c:ext>
          </c:extLst>
        </c:ser>
        <c:dLbls>
          <c:showLegendKey val="0"/>
          <c:showVal val="0"/>
          <c:showCatName val="0"/>
          <c:showSerName val="0"/>
          <c:showPercent val="0"/>
          <c:showBubbleSize val="0"/>
        </c:dLbls>
        <c:marker val="1"/>
        <c:smooth val="0"/>
        <c:axId val="169708544"/>
        <c:axId val="169714816"/>
      </c:lineChart>
      <c:dateAx>
        <c:axId val="169708544"/>
        <c:scaling>
          <c:orientation val="minMax"/>
        </c:scaling>
        <c:delete val="1"/>
        <c:axPos val="b"/>
        <c:numFmt formatCode="ge" sourceLinked="1"/>
        <c:majorTickMark val="none"/>
        <c:minorTickMark val="none"/>
        <c:tickLblPos val="none"/>
        <c:crossAx val="169714816"/>
        <c:crosses val="autoZero"/>
        <c:auto val="1"/>
        <c:lblOffset val="100"/>
        <c:baseTimeUnit val="years"/>
      </c:dateAx>
      <c:valAx>
        <c:axId val="169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93.19</c:v>
                </c:pt>
                <c:pt idx="1">
                  <c:v>96.99</c:v>
                </c:pt>
                <c:pt idx="2">
                  <c:v>117.66</c:v>
                </c:pt>
                <c:pt idx="3">
                  <c:v>125.81</c:v>
                </c:pt>
                <c:pt idx="4">
                  <c:v>130.16</c:v>
                </c:pt>
              </c:numCache>
            </c:numRef>
          </c:val>
          <c:extLst xmlns:c16r2="http://schemas.microsoft.com/office/drawing/2015/06/chart">
            <c:ext xmlns:c16="http://schemas.microsoft.com/office/drawing/2014/chart" uri="{C3380CC4-5D6E-409C-BE32-E72D297353CC}">
              <c16:uniqueId val="{00000000-3A99-4728-AA99-1B03EFA58F56}"/>
            </c:ext>
          </c:extLst>
        </c:ser>
        <c:dLbls>
          <c:showLegendKey val="0"/>
          <c:showVal val="0"/>
          <c:showCatName val="0"/>
          <c:showSerName val="0"/>
          <c:showPercent val="0"/>
          <c:showBubbleSize val="0"/>
        </c:dLbls>
        <c:gapWidth val="150"/>
        <c:axId val="162110464"/>
        <c:axId val="162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118.33</c:v>
                </c:pt>
                <c:pt idx="1">
                  <c:v>117.31</c:v>
                </c:pt>
                <c:pt idx="2">
                  <c:v>119.65</c:v>
                </c:pt>
                <c:pt idx="3">
                  <c:v>118.09</c:v>
                </c:pt>
                <c:pt idx="4">
                  <c:v>118.49</c:v>
                </c:pt>
              </c:numCache>
            </c:numRef>
          </c:val>
          <c:smooth val="0"/>
          <c:extLst xmlns:c16r2="http://schemas.microsoft.com/office/drawing/2015/06/chart">
            <c:ext xmlns:c16="http://schemas.microsoft.com/office/drawing/2014/chart" uri="{C3380CC4-5D6E-409C-BE32-E72D297353CC}">
              <c16:uniqueId val="{00000001-3A99-4728-AA99-1B03EFA58F56}"/>
            </c:ext>
          </c:extLst>
        </c:ser>
        <c:dLbls>
          <c:showLegendKey val="0"/>
          <c:showVal val="0"/>
          <c:showCatName val="0"/>
          <c:showSerName val="0"/>
          <c:showPercent val="0"/>
          <c:showBubbleSize val="0"/>
        </c:dLbls>
        <c:marker val="1"/>
        <c:smooth val="0"/>
        <c:axId val="162110464"/>
        <c:axId val="162120832"/>
      </c:lineChart>
      <c:dateAx>
        <c:axId val="162110464"/>
        <c:scaling>
          <c:orientation val="minMax"/>
        </c:scaling>
        <c:delete val="1"/>
        <c:axPos val="b"/>
        <c:numFmt formatCode="ge" sourceLinked="1"/>
        <c:majorTickMark val="none"/>
        <c:minorTickMark val="none"/>
        <c:tickLblPos val="none"/>
        <c:crossAx val="162120832"/>
        <c:crosses val="autoZero"/>
        <c:auto val="1"/>
        <c:lblOffset val="100"/>
        <c:baseTimeUnit val="years"/>
      </c:dateAx>
      <c:valAx>
        <c:axId val="162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38.68</c:v>
                </c:pt>
                <c:pt idx="1">
                  <c:v>42.81</c:v>
                </c:pt>
                <c:pt idx="2">
                  <c:v>46.99</c:v>
                </c:pt>
                <c:pt idx="3">
                  <c:v>50.84</c:v>
                </c:pt>
                <c:pt idx="4">
                  <c:v>43.1</c:v>
                </c:pt>
              </c:numCache>
            </c:numRef>
          </c:val>
          <c:extLst xmlns:c16r2="http://schemas.microsoft.com/office/drawing/2015/06/chart">
            <c:ext xmlns:c16="http://schemas.microsoft.com/office/drawing/2014/chart" uri="{C3380CC4-5D6E-409C-BE32-E72D297353CC}">
              <c16:uniqueId val="{00000000-9025-46AE-838B-47E09AA0AAC1}"/>
            </c:ext>
          </c:extLst>
        </c:ser>
        <c:dLbls>
          <c:showLegendKey val="0"/>
          <c:showVal val="0"/>
          <c:showCatName val="0"/>
          <c:showSerName val="0"/>
          <c:showPercent val="0"/>
          <c:showBubbleSize val="0"/>
        </c:dLbls>
        <c:gapWidth val="150"/>
        <c:axId val="163528064"/>
        <c:axId val="1635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51.43</c:v>
                </c:pt>
                <c:pt idx="1">
                  <c:v>42.18</c:v>
                </c:pt>
                <c:pt idx="2">
                  <c:v>41.43</c:v>
                </c:pt>
                <c:pt idx="3">
                  <c:v>42.9</c:v>
                </c:pt>
                <c:pt idx="4">
                  <c:v>55.83</c:v>
                </c:pt>
              </c:numCache>
            </c:numRef>
          </c:val>
          <c:smooth val="0"/>
          <c:extLst xmlns:c16r2="http://schemas.microsoft.com/office/drawing/2015/06/chart">
            <c:ext xmlns:c16="http://schemas.microsoft.com/office/drawing/2014/chart" uri="{C3380CC4-5D6E-409C-BE32-E72D297353CC}">
              <c16:uniqueId val="{00000001-9025-46AE-838B-47E09AA0AAC1}"/>
            </c:ext>
          </c:extLst>
        </c:ser>
        <c:dLbls>
          <c:showLegendKey val="0"/>
          <c:showVal val="0"/>
          <c:showCatName val="0"/>
          <c:showSerName val="0"/>
          <c:showPercent val="0"/>
          <c:showBubbleSize val="0"/>
        </c:dLbls>
        <c:marker val="1"/>
        <c:smooth val="0"/>
        <c:axId val="163528064"/>
        <c:axId val="163550720"/>
      </c:lineChart>
      <c:dateAx>
        <c:axId val="163528064"/>
        <c:scaling>
          <c:orientation val="minMax"/>
        </c:scaling>
        <c:delete val="1"/>
        <c:axPos val="b"/>
        <c:numFmt formatCode="ge" sourceLinked="1"/>
        <c:majorTickMark val="none"/>
        <c:minorTickMark val="none"/>
        <c:tickLblPos val="none"/>
        <c:crossAx val="163550720"/>
        <c:crosses val="autoZero"/>
        <c:auto val="1"/>
        <c:lblOffset val="100"/>
        <c:baseTimeUnit val="years"/>
      </c:dateAx>
      <c:valAx>
        <c:axId val="1635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BD-41C0-AAB1-2EF359468B61}"/>
            </c:ext>
          </c:extLst>
        </c:ser>
        <c:dLbls>
          <c:showLegendKey val="0"/>
          <c:showVal val="0"/>
          <c:showCatName val="0"/>
          <c:showSerName val="0"/>
          <c:showPercent val="0"/>
          <c:showBubbleSize val="0"/>
        </c:dLbls>
        <c:gapWidth val="150"/>
        <c:axId val="165160448"/>
        <c:axId val="1651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BBD-41C0-AAB1-2EF359468B61}"/>
            </c:ext>
          </c:extLst>
        </c:ser>
        <c:dLbls>
          <c:showLegendKey val="0"/>
          <c:showVal val="0"/>
          <c:showCatName val="0"/>
          <c:showSerName val="0"/>
          <c:showPercent val="0"/>
          <c:showBubbleSize val="0"/>
        </c:dLbls>
        <c:marker val="1"/>
        <c:smooth val="0"/>
        <c:axId val="165160448"/>
        <c:axId val="165162368"/>
      </c:lineChart>
      <c:dateAx>
        <c:axId val="165160448"/>
        <c:scaling>
          <c:orientation val="minMax"/>
        </c:scaling>
        <c:delete val="1"/>
        <c:axPos val="b"/>
        <c:numFmt formatCode="ge" sourceLinked="1"/>
        <c:majorTickMark val="none"/>
        <c:minorTickMark val="none"/>
        <c:tickLblPos val="none"/>
        <c:crossAx val="165162368"/>
        <c:crosses val="autoZero"/>
        <c:auto val="1"/>
        <c:lblOffset val="100"/>
        <c:baseTimeUnit val="years"/>
      </c:dateAx>
      <c:valAx>
        <c:axId val="165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67.069999999999993</c:v>
                </c:pt>
                <c:pt idx="1">
                  <c:v>84.14</c:v>
                </c:pt>
                <c:pt idx="2">
                  <c:v>58.17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0F5-40E0-8691-E0B948B2D7F0}"/>
            </c:ext>
          </c:extLst>
        </c:ser>
        <c:dLbls>
          <c:showLegendKey val="0"/>
          <c:showVal val="0"/>
          <c:showCatName val="0"/>
          <c:showSerName val="0"/>
          <c:showPercent val="0"/>
          <c:showBubbleSize val="0"/>
        </c:dLbls>
        <c:gapWidth val="150"/>
        <c:axId val="165214848"/>
        <c:axId val="1652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10.45</c:v>
                </c:pt>
                <c:pt idx="1">
                  <c:v>12.33</c:v>
                </c:pt>
                <c:pt idx="2">
                  <c:v>8.98</c:v>
                </c:pt>
                <c:pt idx="3">
                  <c:v>1.52</c:v>
                </c:pt>
                <c:pt idx="4">
                  <c:v>0.55000000000000004</c:v>
                </c:pt>
              </c:numCache>
            </c:numRef>
          </c:val>
          <c:smooth val="0"/>
          <c:extLst xmlns:c16r2="http://schemas.microsoft.com/office/drawing/2015/06/chart">
            <c:ext xmlns:c16="http://schemas.microsoft.com/office/drawing/2014/chart" uri="{C3380CC4-5D6E-409C-BE32-E72D297353CC}">
              <c16:uniqueId val="{00000001-00F5-40E0-8691-E0B948B2D7F0}"/>
            </c:ext>
          </c:extLst>
        </c:ser>
        <c:dLbls>
          <c:showLegendKey val="0"/>
          <c:showVal val="0"/>
          <c:showCatName val="0"/>
          <c:showSerName val="0"/>
          <c:showPercent val="0"/>
          <c:showBubbleSize val="0"/>
        </c:dLbls>
        <c:marker val="1"/>
        <c:smooth val="0"/>
        <c:axId val="165214848"/>
        <c:axId val="165221120"/>
      </c:lineChart>
      <c:dateAx>
        <c:axId val="165214848"/>
        <c:scaling>
          <c:orientation val="minMax"/>
        </c:scaling>
        <c:delete val="1"/>
        <c:axPos val="b"/>
        <c:numFmt formatCode="ge" sourceLinked="1"/>
        <c:majorTickMark val="none"/>
        <c:minorTickMark val="none"/>
        <c:tickLblPos val="none"/>
        <c:crossAx val="165221120"/>
        <c:crosses val="autoZero"/>
        <c:auto val="1"/>
        <c:lblOffset val="100"/>
        <c:baseTimeUnit val="years"/>
      </c:dateAx>
      <c:valAx>
        <c:axId val="1652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70.319999999999993</c:v>
                </c:pt>
                <c:pt idx="1">
                  <c:v>97.75</c:v>
                </c:pt>
                <c:pt idx="2">
                  <c:v>230.77</c:v>
                </c:pt>
                <c:pt idx="3">
                  <c:v>416.67</c:v>
                </c:pt>
                <c:pt idx="4">
                  <c:v>278.33</c:v>
                </c:pt>
              </c:numCache>
            </c:numRef>
          </c:val>
          <c:extLst xmlns:c16r2="http://schemas.microsoft.com/office/drawing/2015/06/chart">
            <c:ext xmlns:c16="http://schemas.microsoft.com/office/drawing/2014/chart" uri="{C3380CC4-5D6E-409C-BE32-E72D297353CC}">
              <c16:uniqueId val="{00000000-FAE5-4E26-BE3C-D42E2C38EC09}"/>
            </c:ext>
          </c:extLst>
        </c:ser>
        <c:dLbls>
          <c:showLegendKey val="0"/>
          <c:showVal val="0"/>
          <c:showCatName val="0"/>
          <c:showSerName val="0"/>
          <c:showPercent val="0"/>
          <c:showBubbleSize val="0"/>
        </c:dLbls>
        <c:gapWidth val="150"/>
        <c:axId val="165239808"/>
        <c:axId val="1652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397.49</c:v>
                </c:pt>
                <c:pt idx="1">
                  <c:v>572.32000000000005</c:v>
                </c:pt>
                <c:pt idx="2">
                  <c:v>674.87</c:v>
                </c:pt>
                <c:pt idx="3">
                  <c:v>557.19000000000005</c:v>
                </c:pt>
                <c:pt idx="4">
                  <c:v>611.66</c:v>
                </c:pt>
              </c:numCache>
            </c:numRef>
          </c:val>
          <c:smooth val="0"/>
          <c:extLst xmlns:c16r2="http://schemas.microsoft.com/office/drawing/2015/06/chart">
            <c:ext xmlns:c16="http://schemas.microsoft.com/office/drawing/2014/chart" uri="{C3380CC4-5D6E-409C-BE32-E72D297353CC}">
              <c16:uniqueId val="{00000001-FAE5-4E26-BE3C-D42E2C38EC09}"/>
            </c:ext>
          </c:extLst>
        </c:ser>
        <c:dLbls>
          <c:showLegendKey val="0"/>
          <c:showVal val="0"/>
          <c:showCatName val="0"/>
          <c:showSerName val="0"/>
          <c:showPercent val="0"/>
          <c:showBubbleSize val="0"/>
        </c:dLbls>
        <c:marker val="1"/>
        <c:smooth val="0"/>
        <c:axId val="165239808"/>
        <c:axId val="165241984"/>
      </c:lineChart>
      <c:dateAx>
        <c:axId val="165239808"/>
        <c:scaling>
          <c:orientation val="minMax"/>
        </c:scaling>
        <c:delete val="1"/>
        <c:axPos val="b"/>
        <c:numFmt formatCode="ge" sourceLinked="1"/>
        <c:majorTickMark val="none"/>
        <c:minorTickMark val="none"/>
        <c:tickLblPos val="none"/>
        <c:crossAx val="165241984"/>
        <c:crosses val="autoZero"/>
        <c:auto val="1"/>
        <c:lblOffset val="100"/>
        <c:baseTimeUnit val="years"/>
      </c:dateAx>
      <c:valAx>
        <c:axId val="1652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297.13</c:v>
                </c:pt>
                <c:pt idx="1">
                  <c:v>280.74</c:v>
                </c:pt>
                <c:pt idx="2">
                  <c:v>264.35000000000002</c:v>
                </c:pt>
                <c:pt idx="3">
                  <c:v>218.75</c:v>
                </c:pt>
                <c:pt idx="4">
                  <c:v>260.74</c:v>
                </c:pt>
              </c:numCache>
            </c:numRef>
          </c:val>
          <c:extLst xmlns:c16r2="http://schemas.microsoft.com/office/drawing/2015/06/chart">
            <c:ext xmlns:c16="http://schemas.microsoft.com/office/drawing/2014/chart" uri="{C3380CC4-5D6E-409C-BE32-E72D297353CC}">
              <c16:uniqueId val="{00000000-0CCC-423B-A53F-845EE1B09983}"/>
            </c:ext>
          </c:extLst>
        </c:ser>
        <c:dLbls>
          <c:showLegendKey val="0"/>
          <c:showVal val="0"/>
          <c:showCatName val="0"/>
          <c:showSerName val="0"/>
          <c:showPercent val="0"/>
          <c:showBubbleSize val="0"/>
        </c:dLbls>
        <c:gapWidth val="150"/>
        <c:axId val="165289344"/>
        <c:axId val="1652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c:v>
                </c:pt>
                <c:pt idx="1">
                  <c:v>78.25</c:v>
                </c:pt>
                <c:pt idx="2">
                  <c:v>74.61</c:v>
                </c:pt>
                <c:pt idx="3">
                  <c:v>65.64</c:v>
                </c:pt>
                <c:pt idx="4">
                  <c:v>119.35</c:v>
                </c:pt>
              </c:numCache>
            </c:numRef>
          </c:val>
          <c:smooth val="0"/>
          <c:extLst xmlns:c16r2="http://schemas.microsoft.com/office/drawing/2015/06/chart">
            <c:ext xmlns:c16="http://schemas.microsoft.com/office/drawing/2014/chart" uri="{C3380CC4-5D6E-409C-BE32-E72D297353CC}">
              <c16:uniqueId val="{00000001-0CCC-423B-A53F-845EE1B09983}"/>
            </c:ext>
          </c:extLst>
        </c:ser>
        <c:dLbls>
          <c:showLegendKey val="0"/>
          <c:showVal val="0"/>
          <c:showCatName val="0"/>
          <c:showSerName val="0"/>
          <c:showPercent val="0"/>
          <c:showBubbleSize val="0"/>
        </c:dLbls>
        <c:marker val="1"/>
        <c:smooth val="0"/>
        <c:axId val="165289344"/>
        <c:axId val="165295616"/>
      </c:lineChart>
      <c:dateAx>
        <c:axId val="165289344"/>
        <c:scaling>
          <c:orientation val="minMax"/>
        </c:scaling>
        <c:delete val="1"/>
        <c:axPos val="b"/>
        <c:numFmt formatCode="ge" sourceLinked="1"/>
        <c:majorTickMark val="none"/>
        <c:minorTickMark val="none"/>
        <c:tickLblPos val="none"/>
        <c:crossAx val="165295616"/>
        <c:crosses val="autoZero"/>
        <c:auto val="1"/>
        <c:lblOffset val="100"/>
        <c:baseTimeUnit val="years"/>
      </c:dateAx>
      <c:valAx>
        <c:axId val="1652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68.94</c:v>
                </c:pt>
                <c:pt idx="1">
                  <c:v>73.47</c:v>
                </c:pt>
                <c:pt idx="2">
                  <c:v>71.959999999999994</c:v>
                </c:pt>
                <c:pt idx="3">
                  <c:v>82.79</c:v>
                </c:pt>
                <c:pt idx="4">
                  <c:v>56.97</c:v>
                </c:pt>
              </c:numCache>
            </c:numRef>
          </c:val>
          <c:extLst xmlns:c16r2="http://schemas.microsoft.com/office/drawing/2015/06/chart">
            <c:ext xmlns:c16="http://schemas.microsoft.com/office/drawing/2014/chart" uri="{C3380CC4-5D6E-409C-BE32-E72D297353CC}">
              <c16:uniqueId val="{00000000-CF8C-4792-BC26-93D6E07465C9}"/>
            </c:ext>
          </c:extLst>
        </c:ser>
        <c:dLbls>
          <c:showLegendKey val="0"/>
          <c:showVal val="0"/>
          <c:showCatName val="0"/>
          <c:showSerName val="0"/>
          <c:showPercent val="0"/>
          <c:showBubbleSize val="0"/>
        </c:dLbls>
        <c:gapWidth val="150"/>
        <c:axId val="165330944"/>
        <c:axId val="1653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119.12</c:v>
                </c:pt>
                <c:pt idx="1">
                  <c:v>122.14</c:v>
                </c:pt>
                <c:pt idx="2">
                  <c:v>115.85</c:v>
                </c:pt>
                <c:pt idx="3">
                  <c:v>113.09</c:v>
                </c:pt>
                <c:pt idx="4">
                  <c:v>117.7</c:v>
                </c:pt>
              </c:numCache>
            </c:numRef>
          </c:val>
          <c:smooth val="0"/>
          <c:extLst xmlns:c16r2="http://schemas.microsoft.com/office/drawing/2015/06/chart">
            <c:ext xmlns:c16="http://schemas.microsoft.com/office/drawing/2014/chart" uri="{C3380CC4-5D6E-409C-BE32-E72D297353CC}">
              <c16:uniqueId val="{00000001-CF8C-4792-BC26-93D6E07465C9}"/>
            </c:ext>
          </c:extLst>
        </c:ser>
        <c:dLbls>
          <c:showLegendKey val="0"/>
          <c:showVal val="0"/>
          <c:showCatName val="0"/>
          <c:showSerName val="0"/>
          <c:showPercent val="0"/>
          <c:showBubbleSize val="0"/>
        </c:dLbls>
        <c:marker val="1"/>
        <c:smooth val="0"/>
        <c:axId val="165330944"/>
        <c:axId val="165332864"/>
      </c:lineChart>
      <c:dateAx>
        <c:axId val="165330944"/>
        <c:scaling>
          <c:orientation val="minMax"/>
        </c:scaling>
        <c:delete val="1"/>
        <c:axPos val="b"/>
        <c:numFmt formatCode="ge" sourceLinked="1"/>
        <c:majorTickMark val="none"/>
        <c:minorTickMark val="none"/>
        <c:tickLblPos val="none"/>
        <c:crossAx val="165332864"/>
        <c:crosses val="autoZero"/>
        <c:auto val="1"/>
        <c:lblOffset val="100"/>
        <c:baseTimeUnit val="years"/>
      </c:dateAx>
      <c:valAx>
        <c:axId val="1653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46.67</c:v>
                </c:pt>
                <c:pt idx="1">
                  <c:v>44.45</c:v>
                </c:pt>
                <c:pt idx="2">
                  <c:v>45.2</c:v>
                </c:pt>
                <c:pt idx="3">
                  <c:v>38.92</c:v>
                </c:pt>
                <c:pt idx="4">
                  <c:v>56.78</c:v>
                </c:pt>
              </c:numCache>
            </c:numRef>
          </c:val>
          <c:extLst xmlns:c16r2="http://schemas.microsoft.com/office/drawing/2015/06/chart">
            <c:ext xmlns:c16="http://schemas.microsoft.com/office/drawing/2014/chart" uri="{C3380CC4-5D6E-409C-BE32-E72D297353CC}">
              <c16:uniqueId val="{00000000-EFC6-43F7-B81D-436A0D81E25B}"/>
            </c:ext>
          </c:extLst>
        </c:ser>
        <c:dLbls>
          <c:showLegendKey val="0"/>
          <c:showVal val="0"/>
          <c:showCatName val="0"/>
          <c:showSerName val="0"/>
          <c:showPercent val="0"/>
          <c:showBubbleSize val="0"/>
        </c:dLbls>
        <c:gapWidth val="150"/>
        <c:axId val="167518592"/>
        <c:axId val="1675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71.61</c:v>
                </c:pt>
                <c:pt idx="1">
                  <c:v>71.989999999999995</c:v>
                </c:pt>
                <c:pt idx="2">
                  <c:v>76.56</c:v>
                </c:pt>
                <c:pt idx="3">
                  <c:v>78.680000000000007</c:v>
                </c:pt>
                <c:pt idx="4">
                  <c:v>57.92</c:v>
                </c:pt>
              </c:numCache>
            </c:numRef>
          </c:val>
          <c:smooth val="0"/>
          <c:extLst xmlns:c16r2="http://schemas.microsoft.com/office/drawing/2015/06/chart">
            <c:ext xmlns:c16="http://schemas.microsoft.com/office/drawing/2014/chart" uri="{C3380CC4-5D6E-409C-BE32-E72D297353CC}">
              <c16:uniqueId val="{00000001-EFC6-43F7-B81D-436A0D81E25B}"/>
            </c:ext>
          </c:extLst>
        </c:ser>
        <c:dLbls>
          <c:showLegendKey val="0"/>
          <c:showVal val="0"/>
          <c:showCatName val="0"/>
          <c:showSerName val="0"/>
          <c:showPercent val="0"/>
          <c:showBubbleSize val="0"/>
        </c:dLbls>
        <c:marker val="1"/>
        <c:smooth val="0"/>
        <c:axId val="167518592"/>
        <c:axId val="167520512"/>
      </c:lineChart>
      <c:dateAx>
        <c:axId val="167518592"/>
        <c:scaling>
          <c:orientation val="minMax"/>
        </c:scaling>
        <c:delete val="1"/>
        <c:axPos val="b"/>
        <c:numFmt formatCode="ge" sourceLinked="1"/>
        <c:majorTickMark val="none"/>
        <c:minorTickMark val="none"/>
        <c:tickLblPos val="none"/>
        <c:crossAx val="167520512"/>
        <c:crosses val="autoZero"/>
        <c:auto val="1"/>
        <c:lblOffset val="100"/>
        <c:baseTimeUnit val="years"/>
      </c:dateAx>
      <c:valAx>
        <c:axId val="1675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北上市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特定公共下水道</v>
      </c>
      <c r="Q8" s="71"/>
      <c r="R8" s="71"/>
      <c r="S8" s="71"/>
      <c r="T8" s="71"/>
      <c r="U8" s="71"/>
      <c r="V8" s="71"/>
      <c r="W8" s="71" t="str">
        <f>データ!L6</f>
        <v>-</v>
      </c>
      <c r="X8" s="71"/>
      <c r="Y8" s="71"/>
      <c r="Z8" s="71"/>
      <c r="AA8" s="71"/>
      <c r="AB8" s="71"/>
      <c r="AC8" s="71"/>
      <c r="AD8" s="72" t="str">
        <f>データ!$M$6</f>
        <v>非設置</v>
      </c>
      <c r="AE8" s="72"/>
      <c r="AF8" s="72"/>
      <c r="AG8" s="72"/>
      <c r="AH8" s="72"/>
      <c r="AI8" s="72"/>
      <c r="AJ8" s="72"/>
      <c r="AK8" s="3"/>
      <c r="AL8" s="68">
        <f>データ!S6</f>
        <v>92742</v>
      </c>
      <c r="AM8" s="68"/>
      <c r="AN8" s="68"/>
      <c r="AO8" s="68"/>
      <c r="AP8" s="68"/>
      <c r="AQ8" s="68"/>
      <c r="AR8" s="68"/>
      <c r="AS8" s="68"/>
      <c r="AT8" s="67">
        <f>データ!T6</f>
        <v>437.55</v>
      </c>
      <c r="AU8" s="67"/>
      <c r="AV8" s="67"/>
      <c r="AW8" s="67"/>
      <c r="AX8" s="67"/>
      <c r="AY8" s="67"/>
      <c r="AZ8" s="67"/>
      <c r="BA8" s="67"/>
      <c r="BB8" s="67">
        <f>データ!U6</f>
        <v>211.96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63.15</v>
      </c>
      <c r="J10" s="67"/>
      <c r="K10" s="67"/>
      <c r="L10" s="67"/>
      <c r="M10" s="67"/>
      <c r="N10" s="67"/>
      <c r="O10" s="67"/>
      <c r="P10" s="67">
        <f>データ!P6</f>
        <v>0.22</v>
      </c>
      <c r="Q10" s="67"/>
      <c r="R10" s="67"/>
      <c r="S10" s="67"/>
      <c r="T10" s="67"/>
      <c r="U10" s="67"/>
      <c r="V10" s="67"/>
      <c r="W10" s="67">
        <f>データ!Q6</f>
        <v>96.44</v>
      </c>
      <c r="X10" s="67"/>
      <c r="Y10" s="67"/>
      <c r="Z10" s="67"/>
      <c r="AA10" s="67"/>
      <c r="AB10" s="67"/>
      <c r="AC10" s="67"/>
      <c r="AD10" s="68">
        <f>データ!R6</f>
        <v>3352</v>
      </c>
      <c r="AE10" s="68"/>
      <c r="AF10" s="68"/>
      <c r="AG10" s="68"/>
      <c r="AH10" s="68"/>
      <c r="AI10" s="68"/>
      <c r="AJ10" s="68"/>
      <c r="AK10" s="2"/>
      <c r="AL10" s="68">
        <f>データ!V6</f>
        <v>199</v>
      </c>
      <c r="AM10" s="68"/>
      <c r="AN10" s="68"/>
      <c r="AO10" s="68"/>
      <c r="AP10" s="68"/>
      <c r="AQ10" s="68"/>
      <c r="AR10" s="68"/>
      <c r="AS10" s="68"/>
      <c r="AT10" s="67">
        <f>データ!W6</f>
        <v>1.63</v>
      </c>
      <c r="AU10" s="67"/>
      <c r="AV10" s="67"/>
      <c r="AW10" s="67"/>
      <c r="AX10" s="67"/>
      <c r="AY10" s="67"/>
      <c r="AZ10" s="67"/>
      <c r="BA10" s="67"/>
      <c r="BB10" s="67">
        <f>データ!X6</f>
        <v>122.09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ZssOtqDl3FHS6vyksTnIVaWfaE0caFQuE0bHPVgvzd0e3yjvbfB/N/1rgjsyabNE2aKeu2XMJJEAv7CaOh+16w==" saltValue="Eq77q+u4GVVVP3PCk4vm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32069</v>
      </c>
      <c r="D6" s="33">
        <f t="shared" si="3"/>
        <v>46</v>
      </c>
      <c r="E6" s="33">
        <f t="shared" si="3"/>
        <v>17</v>
      </c>
      <c r="F6" s="33">
        <f t="shared" si="3"/>
        <v>2</v>
      </c>
      <c r="G6" s="33">
        <f t="shared" si="3"/>
        <v>0</v>
      </c>
      <c r="H6" s="33" t="str">
        <f t="shared" si="3"/>
        <v>岩手県　北上市</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63.15</v>
      </c>
      <c r="P6" s="34">
        <f t="shared" si="3"/>
        <v>0.22</v>
      </c>
      <c r="Q6" s="34">
        <f t="shared" si="3"/>
        <v>96.44</v>
      </c>
      <c r="R6" s="34">
        <f t="shared" si="3"/>
        <v>3352</v>
      </c>
      <c r="S6" s="34">
        <f t="shared" si="3"/>
        <v>92742</v>
      </c>
      <c r="T6" s="34">
        <f t="shared" si="3"/>
        <v>437.55</v>
      </c>
      <c r="U6" s="34">
        <f t="shared" si="3"/>
        <v>211.96</v>
      </c>
      <c r="V6" s="34">
        <f t="shared" si="3"/>
        <v>199</v>
      </c>
      <c r="W6" s="34">
        <f t="shared" si="3"/>
        <v>1.63</v>
      </c>
      <c r="X6" s="34">
        <f t="shared" si="3"/>
        <v>122.09</v>
      </c>
      <c r="Y6" s="35">
        <f>IF(Y7="",NA(),Y7)</f>
        <v>93.19</v>
      </c>
      <c r="Z6" s="35">
        <f t="shared" ref="Z6:AH6" si="4">IF(Z7="",NA(),Z7)</f>
        <v>96.99</v>
      </c>
      <c r="AA6" s="35">
        <f t="shared" si="4"/>
        <v>117.66</v>
      </c>
      <c r="AB6" s="35">
        <f t="shared" si="4"/>
        <v>125.81</v>
      </c>
      <c r="AC6" s="35">
        <f t="shared" si="4"/>
        <v>130.16</v>
      </c>
      <c r="AD6" s="35">
        <f t="shared" si="4"/>
        <v>118.33</v>
      </c>
      <c r="AE6" s="35">
        <f t="shared" si="4"/>
        <v>117.31</v>
      </c>
      <c r="AF6" s="35">
        <f t="shared" si="4"/>
        <v>119.65</v>
      </c>
      <c r="AG6" s="35">
        <f t="shared" si="4"/>
        <v>118.09</v>
      </c>
      <c r="AH6" s="35">
        <f t="shared" si="4"/>
        <v>118.49</v>
      </c>
      <c r="AI6" s="34" t="str">
        <f>IF(AI7="","",IF(AI7="-","【-】","【"&amp;SUBSTITUTE(TEXT(AI7,"#,##0.00"),"-","△")&amp;"】"))</f>
        <v/>
      </c>
      <c r="AJ6" s="35">
        <f>IF(AJ7="",NA(),AJ7)</f>
        <v>67.069999999999993</v>
      </c>
      <c r="AK6" s="35">
        <f t="shared" ref="AK6:AS6" si="5">IF(AK7="",NA(),AK7)</f>
        <v>84.14</v>
      </c>
      <c r="AL6" s="35">
        <f t="shared" si="5"/>
        <v>58.17</v>
      </c>
      <c r="AM6" s="34">
        <f t="shared" si="5"/>
        <v>0</v>
      </c>
      <c r="AN6" s="34">
        <f t="shared" si="5"/>
        <v>0</v>
      </c>
      <c r="AO6" s="35">
        <f t="shared" si="5"/>
        <v>10.45</v>
      </c>
      <c r="AP6" s="35">
        <f t="shared" si="5"/>
        <v>12.33</v>
      </c>
      <c r="AQ6" s="35">
        <f t="shared" si="5"/>
        <v>8.98</v>
      </c>
      <c r="AR6" s="35">
        <f t="shared" si="5"/>
        <v>1.52</v>
      </c>
      <c r="AS6" s="35">
        <f t="shared" si="5"/>
        <v>0.55000000000000004</v>
      </c>
      <c r="AT6" s="34" t="str">
        <f>IF(AT7="","",IF(AT7="-","【-】","【"&amp;SUBSTITUTE(TEXT(AT7,"#,##0.00"),"-","△")&amp;"】"))</f>
        <v/>
      </c>
      <c r="AU6" s="35">
        <f>IF(AU7="",NA(),AU7)</f>
        <v>70.319999999999993</v>
      </c>
      <c r="AV6" s="35">
        <f t="shared" ref="AV6:BD6" si="6">IF(AV7="",NA(),AV7)</f>
        <v>97.75</v>
      </c>
      <c r="AW6" s="35">
        <f t="shared" si="6"/>
        <v>230.77</v>
      </c>
      <c r="AX6" s="35">
        <f t="shared" si="6"/>
        <v>416.67</v>
      </c>
      <c r="AY6" s="35">
        <f t="shared" si="6"/>
        <v>278.33</v>
      </c>
      <c r="AZ6" s="35">
        <f t="shared" si="6"/>
        <v>397.49</v>
      </c>
      <c r="BA6" s="35">
        <f t="shared" si="6"/>
        <v>572.32000000000005</v>
      </c>
      <c r="BB6" s="35">
        <f t="shared" si="6"/>
        <v>674.87</v>
      </c>
      <c r="BC6" s="35">
        <f t="shared" si="6"/>
        <v>557.19000000000005</v>
      </c>
      <c r="BD6" s="35">
        <f t="shared" si="6"/>
        <v>611.66</v>
      </c>
      <c r="BE6" s="34" t="str">
        <f>IF(BE7="","",IF(BE7="-","【-】","【"&amp;SUBSTITUTE(TEXT(BE7,"#,##0.00"),"-","△")&amp;"】"))</f>
        <v/>
      </c>
      <c r="BF6" s="35">
        <f>IF(BF7="",NA(),BF7)</f>
        <v>297.13</v>
      </c>
      <c r="BG6" s="35">
        <f t="shared" ref="BG6:BO6" si="7">IF(BG7="",NA(),BG7)</f>
        <v>280.74</v>
      </c>
      <c r="BH6" s="35">
        <f t="shared" si="7"/>
        <v>264.35000000000002</v>
      </c>
      <c r="BI6" s="35">
        <f t="shared" si="7"/>
        <v>218.75</v>
      </c>
      <c r="BJ6" s="35">
        <f t="shared" si="7"/>
        <v>260.74</v>
      </c>
      <c r="BK6" s="35">
        <f t="shared" si="7"/>
        <v>73.8</v>
      </c>
      <c r="BL6" s="35">
        <f t="shared" si="7"/>
        <v>78.25</v>
      </c>
      <c r="BM6" s="35">
        <f t="shared" si="7"/>
        <v>74.61</v>
      </c>
      <c r="BN6" s="35">
        <f t="shared" si="7"/>
        <v>65.64</v>
      </c>
      <c r="BO6" s="35">
        <f t="shared" si="7"/>
        <v>119.35</v>
      </c>
      <c r="BP6" s="34" t="str">
        <f>IF(BP7="","",IF(BP7="-","【-】","【"&amp;SUBSTITUTE(TEXT(BP7,"#,##0.00"),"-","△")&amp;"】"))</f>
        <v/>
      </c>
      <c r="BQ6" s="35">
        <f>IF(BQ7="",NA(),BQ7)</f>
        <v>68.94</v>
      </c>
      <c r="BR6" s="35">
        <f t="shared" ref="BR6:BZ6" si="8">IF(BR7="",NA(),BR7)</f>
        <v>73.47</v>
      </c>
      <c r="BS6" s="35">
        <f t="shared" si="8"/>
        <v>71.959999999999994</v>
      </c>
      <c r="BT6" s="35">
        <f t="shared" si="8"/>
        <v>82.79</v>
      </c>
      <c r="BU6" s="35">
        <f t="shared" si="8"/>
        <v>56.97</v>
      </c>
      <c r="BV6" s="35">
        <f t="shared" si="8"/>
        <v>119.12</v>
      </c>
      <c r="BW6" s="35">
        <f t="shared" si="8"/>
        <v>122.14</v>
      </c>
      <c r="BX6" s="35">
        <f t="shared" si="8"/>
        <v>115.85</v>
      </c>
      <c r="BY6" s="35">
        <f t="shared" si="8"/>
        <v>113.09</v>
      </c>
      <c r="BZ6" s="35">
        <f t="shared" si="8"/>
        <v>117.7</v>
      </c>
      <c r="CA6" s="34" t="str">
        <f>IF(CA7="","",IF(CA7="-","【-】","【"&amp;SUBSTITUTE(TEXT(CA7,"#,##0.00"),"-","△")&amp;"】"))</f>
        <v/>
      </c>
      <c r="CB6" s="35">
        <f>IF(CB7="",NA(),CB7)</f>
        <v>46.67</v>
      </c>
      <c r="CC6" s="35">
        <f t="shared" ref="CC6:CK6" si="9">IF(CC7="",NA(),CC7)</f>
        <v>44.45</v>
      </c>
      <c r="CD6" s="35">
        <f t="shared" si="9"/>
        <v>45.2</v>
      </c>
      <c r="CE6" s="35">
        <f t="shared" si="9"/>
        <v>38.92</v>
      </c>
      <c r="CF6" s="35">
        <f t="shared" si="9"/>
        <v>56.78</v>
      </c>
      <c r="CG6" s="35">
        <f t="shared" si="9"/>
        <v>71.61</v>
      </c>
      <c r="CH6" s="35">
        <f t="shared" si="9"/>
        <v>71.989999999999995</v>
      </c>
      <c r="CI6" s="35">
        <f t="shared" si="9"/>
        <v>76.56</v>
      </c>
      <c r="CJ6" s="35">
        <f t="shared" si="9"/>
        <v>78.680000000000007</v>
      </c>
      <c r="CK6" s="35">
        <f t="shared" si="9"/>
        <v>57.92</v>
      </c>
      <c r="CL6" s="34" t="str">
        <f>IF(CL7="","",IF(CL7="-","【-】","【"&amp;SUBSTITUTE(TEXT(CL7,"#,##0.00"),"-","△")&amp;"】"))</f>
        <v/>
      </c>
      <c r="CM6" s="35">
        <f>IF(CM7="",NA(),CM7)</f>
        <v>41.93</v>
      </c>
      <c r="CN6" s="35">
        <f t="shared" ref="CN6:CV6" si="10">IF(CN7="",NA(),CN7)</f>
        <v>40.1</v>
      </c>
      <c r="CO6" s="35">
        <f t="shared" si="10"/>
        <v>42.17</v>
      </c>
      <c r="CP6" s="35">
        <f t="shared" si="10"/>
        <v>45.11</v>
      </c>
      <c r="CQ6" s="35">
        <f t="shared" si="10"/>
        <v>46.27</v>
      </c>
      <c r="CR6" s="35">
        <f t="shared" si="10"/>
        <v>38.549999999999997</v>
      </c>
      <c r="CS6" s="35">
        <f t="shared" si="10"/>
        <v>38.75</v>
      </c>
      <c r="CT6" s="35">
        <f t="shared" si="10"/>
        <v>38.94</v>
      </c>
      <c r="CU6" s="35">
        <f t="shared" si="10"/>
        <v>46.5</v>
      </c>
      <c r="CV6" s="35">
        <f t="shared" si="10"/>
        <v>9.5</v>
      </c>
      <c r="CW6" s="34" t="str">
        <f>IF(CW7="","",IF(CW7="-","【-】","【"&amp;SUBSTITUTE(TEXT(CW7,"#,##0.00"),"-","△")&amp;"】"))</f>
        <v/>
      </c>
      <c r="CX6" s="35">
        <f>IF(CX7="",NA(),CX7)</f>
        <v>100</v>
      </c>
      <c r="CY6" s="35">
        <f t="shared" ref="CY6:DG6" si="11">IF(CY7="",NA(),CY7)</f>
        <v>100</v>
      </c>
      <c r="CZ6" s="35">
        <f t="shared" si="11"/>
        <v>100</v>
      </c>
      <c r="DA6" s="35">
        <f t="shared" si="11"/>
        <v>100</v>
      </c>
      <c r="DB6" s="35">
        <f t="shared" si="11"/>
        <v>100</v>
      </c>
      <c r="DC6" s="35">
        <f t="shared" si="11"/>
        <v>5.65</v>
      </c>
      <c r="DD6" s="35">
        <f t="shared" si="11"/>
        <v>5.64</v>
      </c>
      <c r="DE6" s="35">
        <f t="shared" si="11"/>
        <v>5.77</v>
      </c>
      <c r="DF6" s="35">
        <f t="shared" si="11"/>
        <v>5.79</v>
      </c>
      <c r="DG6" s="35">
        <f t="shared" si="11"/>
        <v>0.53</v>
      </c>
      <c r="DH6" s="34" t="str">
        <f>IF(DH7="","",IF(DH7="-","【-】","【"&amp;SUBSTITUTE(TEXT(DH7,"#,##0.00"),"-","△")&amp;"】"))</f>
        <v/>
      </c>
      <c r="DI6" s="35">
        <f>IF(DI7="",NA(),DI7)</f>
        <v>38.68</v>
      </c>
      <c r="DJ6" s="35">
        <f t="shared" ref="DJ6:DR6" si="12">IF(DJ7="",NA(),DJ7)</f>
        <v>42.81</v>
      </c>
      <c r="DK6" s="35">
        <f t="shared" si="12"/>
        <v>46.99</v>
      </c>
      <c r="DL6" s="35">
        <f t="shared" si="12"/>
        <v>50.84</v>
      </c>
      <c r="DM6" s="35">
        <f t="shared" si="12"/>
        <v>43.1</v>
      </c>
      <c r="DN6" s="35">
        <f t="shared" si="12"/>
        <v>51.43</v>
      </c>
      <c r="DO6" s="35">
        <f t="shared" si="12"/>
        <v>42.18</v>
      </c>
      <c r="DP6" s="35">
        <f t="shared" si="12"/>
        <v>41.43</v>
      </c>
      <c r="DQ6" s="35">
        <f t="shared" si="12"/>
        <v>42.9</v>
      </c>
      <c r="DR6" s="35">
        <f t="shared" si="12"/>
        <v>55.83</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1.17</v>
      </c>
      <c r="EL6" s="35">
        <f t="shared" si="14"/>
        <v>0.25</v>
      </c>
      <c r="EM6" s="35">
        <f t="shared" si="14"/>
        <v>0.92</v>
      </c>
      <c r="EN6" s="35">
        <f t="shared" si="14"/>
        <v>0.06</v>
      </c>
      <c r="EO6" s="34" t="str">
        <f>IF(EO7="","",IF(EO7="-","【-】","【"&amp;SUBSTITUTE(TEXT(EO7,"#,##0.00"),"-","△")&amp;"】"))</f>
        <v/>
      </c>
    </row>
    <row r="7" spans="1:148" s="36" customFormat="1" x14ac:dyDescent="0.15">
      <c r="A7" s="28"/>
      <c r="B7" s="37">
        <v>2018</v>
      </c>
      <c r="C7" s="37">
        <v>32069</v>
      </c>
      <c r="D7" s="37">
        <v>46</v>
      </c>
      <c r="E7" s="37">
        <v>17</v>
      </c>
      <c r="F7" s="37">
        <v>2</v>
      </c>
      <c r="G7" s="37">
        <v>0</v>
      </c>
      <c r="H7" s="37" t="s">
        <v>96</v>
      </c>
      <c r="I7" s="37" t="s">
        <v>97</v>
      </c>
      <c r="J7" s="37" t="s">
        <v>98</v>
      </c>
      <c r="K7" s="37" t="s">
        <v>99</v>
      </c>
      <c r="L7" s="37" t="s">
        <v>100</v>
      </c>
      <c r="M7" s="37" t="s">
        <v>101</v>
      </c>
      <c r="N7" s="38" t="s">
        <v>100</v>
      </c>
      <c r="O7" s="38">
        <v>63.15</v>
      </c>
      <c r="P7" s="38">
        <v>0.22</v>
      </c>
      <c r="Q7" s="38">
        <v>96.44</v>
      </c>
      <c r="R7" s="38">
        <v>3352</v>
      </c>
      <c r="S7" s="38">
        <v>92742</v>
      </c>
      <c r="T7" s="38">
        <v>437.55</v>
      </c>
      <c r="U7" s="38">
        <v>211.96</v>
      </c>
      <c r="V7" s="38">
        <v>199</v>
      </c>
      <c r="W7" s="38">
        <v>1.63</v>
      </c>
      <c r="X7" s="38">
        <v>122.09</v>
      </c>
      <c r="Y7" s="38">
        <v>93.19</v>
      </c>
      <c r="Z7" s="38">
        <v>96.99</v>
      </c>
      <c r="AA7" s="38">
        <v>117.66</v>
      </c>
      <c r="AB7" s="38">
        <v>125.81</v>
      </c>
      <c r="AC7" s="38">
        <v>130.16</v>
      </c>
      <c r="AD7" s="38">
        <v>118.33</v>
      </c>
      <c r="AE7" s="38">
        <v>117.31</v>
      </c>
      <c r="AF7" s="38">
        <v>119.65</v>
      </c>
      <c r="AG7" s="38">
        <v>118.09</v>
      </c>
      <c r="AH7" s="38">
        <v>118.49</v>
      </c>
      <c r="AI7" s="38"/>
      <c r="AJ7" s="38">
        <v>67.069999999999993</v>
      </c>
      <c r="AK7" s="38">
        <v>84.14</v>
      </c>
      <c r="AL7" s="38">
        <v>58.17</v>
      </c>
      <c r="AM7" s="38">
        <v>0</v>
      </c>
      <c r="AN7" s="38">
        <v>0</v>
      </c>
      <c r="AO7" s="38">
        <v>10.45</v>
      </c>
      <c r="AP7" s="38">
        <v>12.33</v>
      </c>
      <c r="AQ7" s="38">
        <v>8.98</v>
      </c>
      <c r="AR7" s="38">
        <v>1.52</v>
      </c>
      <c r="AS7" s="38">
        <v>0.55000000000000004</v>
      </c>
      <c r="AT7" s="38"/>
      <c r="AU7" s="38">
        <v>70.319999999999993</v>
      </c>
      <c r="AV7" s="38">
        <v>97.75</v>
      </c>
      <c r="AW7" s="38">
        <v>230.77</v>
      </c>
      <c r="AX7" s="38">
        <v>416.67</v>
      </c>
      <c r="AY7" s="38">
        <v>278.33</v>
      </c>
      <c r="AZ7" s="38">
        <v>397.49</v>
      </c>
      <c r="BA7" s="38">
        <v>572.32000000000005</v>
      </c>
      <c r="BB7" s="38">
        <v>674.87</v>
      </c>
      <c r="BC7" s="38">
        <v>557.19000000000005</v>
      </c>
      <c r="BD7" s="38">
        <v>611.66</v>
      </c>
      <c r="BE7" s="38"/>
      <c r="BF7" s="38">
        <v>297.13</v>
      </c>
      <c r="BG7" s="38">
        <v>280.74</v>
      </c>
      <c r="BH7" s="38">
        <v>264.35000000000002</v>
      </c>
      <c r="BI7" s="38">
        <v>218.75</v>
      </c>
      <c r="BJ7" s="38">
        <v>260.74</v>
      </c>
      <c r="BK7" s="38">
        <v>73.8</v>
      </c>
      <c r="BL7" s="38">
        <v>78.25</v>
      </c>
      <c r="BM7" s="38">
        <v>74.61</v>
      </c>
      <c r="BN7" s="38">
        <v>65.64</v>
      </c>
      <c r="BO7" s="38">
        <v>119.35</v>
      </c>
      <c r="BP7" s="38"/>
      <c r="BQ7" s="38">
        <v>68.94</v>
      </c>
      <c r="BR7" s="38">
        <v>73.47</v>
      </c>
      <c r="BS7" s="38">
        <v>71.959999999999994</v>
      </c>
      <c r="BT7" s="38">
        <v>82.79</v>
      </c>
      <c r="BU7" s="38">
        <v>56.97</v>
      </c>
      <c r="BV7" s="38">
        <v>119.12</v>
      </c>
      <c r="BW7" s="38">
        <v>122.14</v>
      </c>
      <c r="BX7" s="38">
        <v>115.85</v>
      </c>
      <c r="BY7" s="38">
        <v>113.09</v>
      </c>
      <c r="BZ7" s="38">
        <v>117.7</v>
      </c>
      <c r="CA7" s="38"/>
      <c r="CB7" s="38">
        <v>46.67</v>
      </c>
      <c r="CC7" s="38">
        <v>44.45</v>
      </c>
      <c r="CD7" s="38">
        <v>45.2</v>
      </c>
      <c r="CE7" s="38">
        <v>38.92</v>
      </c>
      <c r="CF7" s="38">
        <v>56.78</v>
      </c>
      <c r="CG7" s="38">
        <v>71.61</v>
      </c>
      <c r="CH7" s="38">
        <v>71.989999999999995</v>
      </c>
      <c r="CI7" s="38">
        <v>76.56</v>
      </c>
      <c r="CJ7" s="38">
        <v>78.680000000000007</v>
      </c>
      <c r="CK7" s="38">
        <v>57.92</v>
      </c>
      <c r="CL7" s="38"/>
      <c r="CM7" s="38">
        <v>41.93</v>
      </c>
      <c r="CN7" s="38">
        <v>40.1</v>
      </c>
      <c r="CO7" s="38">
        <v>42.17</v>
      </c>
      <c r="CP7" s="38">
        <v>45.11</v>
      </c>
      <c r="CQ7" s="38">
        <v>46.27</v>
      </c>
      <c r="CR7" s="38">
        <v>38.549999999999997</v>
      </c>
      <c r="CS7" s="38">
        <v>38.75</v>
      </c>
      <c r="CT7" s="38">
        <v>38.94</v>
      </c>
      <c r="CU7" s="38">
        <v>46.5</v>
      </c>
      <c r="CV7" s="38">
        <v>9.5</v>
      </c>
      <c r="CW7" s="38"/>
      <c r="CX7" s="38">
        <v>100</v>
      </c>
      <c r="CY7" s="38">
        <v>100</v>
      </c>
      <c r="CZ7" s="38">
        <v>100</v>
      </c>
      <c r="DA7" s="38">
        <v>100</v>
      </c>
      <c r="DB7" s="38">
        <v>100</v>
      </c>
      <c r="DC7" s="38">
        <v>5.65</v>
      </c>
      <c r="DD7" s="38">
        <v>5.64</v>
      </c>
      <c r="DE7" s="38">
        <v>5.77</v>
      </c>
      <c r="DF7" s="38">
        <v>5.79</v>
      </c>
      <c r="DG7" s="38">
        <v>0.53</v>
      </c>
      <c r="DH7" s="38"/>
      <c r="DI7" s="38">
        <v>38.68</v>
      </c>
      <c r="DJ7" s="38">
        <v>42.81</v>
      </c>
      <c r="DK7" s="38">
        <v>46.99</v>
      </c>
      <c r="DL7" s="38">
        <v>50.84</v>
      </c>
      <c r="DM7" s="38">
        <v>43.1</v>
      </c>
      <c r="DN7" s="38">
        <v>51.43</v>
      </c>
      <c r="DO7" s="38">
        <v>42.18</v>
      </c>
      <c r="DP7" s="38">
        <v>41.43</v>
      </c>
      <c r="DQ7" s="38">
        <v>42.9</v>
      </c>
      <c r="DR7" s="38">
        <v>55.83</v>
      </c>
      <c r="DS7" s="38"/>
      <c r="DT7" s="38">
        <v>0</v>
      </c>
      <c r="DU7" s="38">
        <v>0</v>
      </c>
      <c r="DV7" s="38">
        <v>0</v>
      </c>
      <c r="DW7" s="38">
        <v>0</v>
      </c>
      <c r="DX7" s="38">
        <v>0</v>
      </c>
      <c r="DY7" s="38">
        <v>0</v>
      </c>
      <c r="DZ7" s="38">
        <v>0</v>
      </c>
      <c r="EA7" s="38">
        <v>0</v>
      </c>
      <c r="EB7" s="38">
        <v>0</v>
      </c>
      <c r="EC7" s="38">
        <v>0</v>
      </c>
      <c r="ED7" s="38"/>
      <c r="EE7" s="38">
        <v>0</v>
      </c>
      <c r="EF7" s="38">
        <v>0</v>
      </c>
      <c r="EG7" s="38">
        <v>0</v>
      </c>
      <c r="EH7" s="38">
        <v>0</v>
      </c>
      <c r="EI7" s="38">
        <v>0</v>
      </c>
      <c r="EJ7" s="38">
        <v>0</v>
      </c>
      <c r="EK7" s="38">
        <v>1.17</v>
      </c>
      <c r="EL7" s="38">
        <v>0.25</v>
      </c>
      <c r="EM7" s="38">
        <v>0.92</v>
      </c>
      <c r="EN7" s="38">
        <v>0.06</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cp:lastPrinted>2020-01-22T23:44:49Z</cp:lastPrinted>
  <dcterms:created xsi:type="dcterms:W3CDTF">2019-12-05T04:48:13Z</dcterms:created>
  <dcterms:modified xsi:type="dcterms:W3CDTF">2020-01-23T07:46:54Z</dcterms:modified>
  <cp:category/>
</cp:coreProperties>
</file>