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file\財政係\公営企業関係\H31\02 照会\20200110_経営比較分析表(H30決算)の分析等(0127〆)　→\02回答\"/>
    </mc:Choice>
  </mc:AlternateContent>
  <xr:revisionPtr revIDLastSave="0" documentId="8_{4197DB53-B4FF-4630-90B9-0CD59BB717B8}" xr6:coauthVersionLast="36" xr6:coauthVersionMax="36" xr10:uidLastSave="{00000000-0000-0000-0000-000000000000}"/>
  <workbookProtection workbookAlgorithmName="SHA-512" workbookHashValue="U72RS72mDbKCbxWbH2CpFw5mrGRJUw8SfKw1jO5VWfCQkmo60k+vAnBfdE3XlTDHGBDAPGQoMCRQPErT+XMEBQ==" workbookSaltValue="7oCpHPq3BNmWy+sOCMGBvg=="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<sst xmlns="http://schemas.openxmlformats.org/spreadsheetml/2006/main" count="231" uniqueCount="114">
  <si>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</si>
  <si>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</si>
  <si>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</si>
  <si>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</si>
  <si>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</si>
  <si>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</si>
  <si>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</si>
  <si>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</si>
  <si>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</si>
  <si>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</si>
  <si>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</si>
  <si>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</si>
  <si>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</si>
  <si>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</si>
  <si>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</si>
  <si>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</si>
  <si>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</si>
  <si>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</si>
  <si>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</si>
  <si>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</si>
  <si>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</si>
  <si>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</si>
  <si>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</si>
  <si>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</si>
  <si>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</si>
  <si>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</si>
  <si>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</si>
  <si>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</si>
  <si>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</si>
  <si>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</si>
  <si>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</si>
  <si>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</si>
  <si>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</si>
  <si>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</si>
  <si>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</si>
  <si>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</si>
  <si>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</si>
  <si>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</si>
  <si>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</si>
  <si>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</si>
  <si>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</si>
  <si>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</si>
  <si>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</si>
  <si>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</si>
  <si>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</si>
  <si>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</si>
  <si>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</si>
  <si>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</si>
  <si>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</si>
  <si>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</si>
  <si>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</si>
  <si>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</si>
  <si>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</si>
  <si>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</si>
  <si>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</si>
  <si>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</si>
  <si>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</si>
  <si>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</si>
  <si>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</si>
  <si>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</si>
  <si>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</si>
  <si>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</si>
  <si>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</si>
  <si>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</si>
  <si>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</si>
  <si>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</si>
  <si>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</si>
  <si>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</si>
  <si>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</si>
  <si>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</si>
  <si>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</si>
  <si>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</si>
  <si>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</si>
  <si>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</si>
  <si>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</si>
  <si>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</si>
  <si>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</si>
  <si>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</si>
  <si>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</si>
  <si>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</si>
  <si>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</si>
  <si>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</si>
  <si>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</si>
  <si>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</si>
  <si>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</si>
  <si>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</si>
  <si>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</si>
  <si>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</si>
  <si>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</si>
  <si>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</si>
  <si>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</si>
  <si>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</si>
  <si>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</si>
  <si>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</si>
  <si>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</si>
  <si>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</si>
  <si>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</si>
  <si>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</si>
  <si>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</si>
  <si>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</si>
  <si>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</si>
  <si>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</si>
  <si>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</si>
  <si>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</si>
  <si>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</si>
  <si>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</si>
  <si>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</si>
  <si>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</si>
  <si>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</si>
  <si>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</si>
  <si>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</si>
  <si>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漁業集落排水施設のうち、最も整備年数が経過した施設は、平成元年度から供用を開始しています。
　管渠施設については、まだ更新時期になく、老朽化は進んでいませんが、将来想定される改築更新に向けて、計画的かつ効率的な維持修繕に対応している状況にあります。</t>
    <rPh sb="1" eb="3">
      <t>ギョギョウ</t>
    </rPh>
    <rPh sb="3" eb="5">
      <t>シュウラク</t>
    </rPh>
    <rPh sb="5" eb="7">
      <t>ハイスイ</t>
    </rPh>
    <rPh sb="7" eb="9">
      <t>シセツ</t>
    </rPh>
    <rPh sb="13" eb="14">
      <t>モット</t>
    </rPh>
    <rPh sb="15" eb="17">
      <t>セイビ</t>
    </rPh>
    <rPh sb="17" eb="19">
      <t>ネンスウ</t>
    </rPh>
    <rPh sb="20" eb="22">
      <t>ケイカ</t>
    </rPh>
    <rPh sb="24" eb="26">
      <t>シセツ</t>
    </rPh>
    <rPh sb="50" eb="52">
      <t>シセツ</t>
    </rPh>
    <rPh sb="60" eb="62">
      <t>コウシン</t>
    </rPh>
    <rPh sb="62" eb="64">
      <t>ジキ</t>
    </rPh>
    <rPh sb="68" eb="71">
      <t>ロウキュウカ</t>
    </rPh>
    <rPh sb="72" eb="73">
      <t>スス</t>
    </rPh>
    <rPh sb="81" eb="83">
      <t>ショウライ</t>
    </rPh>
    <rPh sb="83" eb="85">
      <t>ソウテイ</t>
    </rPh>
    <rPh sb="88" eb="90">
      <t>カイチク</t>
    </rPh>
    <rPh sb="90" eb="92">
      <t>コウシン</t>
    </rPh>
    <rPh sb="93" eb="94">
      <t>ム</t>
    </rPh>
    <rPh sb="97" eb="99">
      <t>ケイカク</t>
    </rPh>
    <rPh sb="99" eb="100">
      <t>テキ</t>
    </rPh>
    <rPh sb="102" eb="105">
      <t>コウリツテキ</t>
    </rPh>
    <rPh sb="106" eb="108">
      <t>イジ</t>
    </rPh>
    <rPh sb="108" eb="110">
      <t>シュウゼン</t>
    </rPh>
    <rPh sb="111" eb="113">
      <t>タイオウ</t>
    </rPh>
    <rPh sb="117" eb="119">
      <t>ジョウキョウ</t>
    </rPh>
    <phoneticPr fontId="4"/>
  </si>
  <si>
    <t>　漁業集落排水施設は、崎浜地区において平成29年度から一部供用しており、令和元年度まで管渠整備を実施することにしています。
　供用区域の拡大に伴い、使用料収入の増収が見込まれますが、将来を見据えた持続的な経営を図るため、使用料の適正化と接続率の向上を進める必要があります。
　また、公共下水道区域に近接する蛸ノ浦地区については、令和元年度から公共下水道への統合を進めており、処理場の廃止により運転管理費用は不要となるため、漁業集落排水事業に係るトータルコストの大幅な縮減を図り、効率的かつ効果的な事業運営に努めることとしています。</t>
    <rPh sb="1" eb="3">
      <t>ギョギョウ</t>
    </rPh>
    <rPh sb="3" eb="5">
      <t>シュウラク</t>
    </rPh>
    <rPh sb="5" eb="7">
      <t>ハイスイ</t>
    </rPh>
    <rPh sb="7" eb="9">
      <t>シセツ</t>
    </rPh>
    <rPh sb="11" eb="13">
      <t>サキハマ</t>
    </rPh>
    <rPh sb="13" eb="15">
      <t>チク</t>
    </rPh>
    <rPh sb="19" eb="21">
      <t>ヘイセイ</t>
    </rPh>
    <rPh sb="23" eb="25">
      <t>ネンド</t>
    </rPh>
    <rPh sb="27" eb="29">
      <t>イチブ</t>
    </rPh>
    <rPh sb="29" eb="31">
      <t>キョウヨウ</t>
    </rPh>
    <rPh sb="36" eb="38">
      <t>レイワ</t>
    </rPh>
    <rPh sb="38" eb="39">
      <t>ガン</t>
    </rPh>
    <rPh sb="43" eb="45">
      <t>カンキョ</t>
    </rPh>
    <rPh sb="48" eb="50">
      <t>ジッシ</t>
    </rPh>
    <rPh sb="63" eb="65">
      <t>キョウヨウ</t>
    </rPh>
    <rPh sb="77" eb="79">
      <t>シュウニュウ</t>
    </rPh>
    <rPh sb="80" eb="82">
      <t>ゾウシュウ</t>
    </rPh>
    <rPh sb="91" eb="93">
      <t>ショウライ</t>
    </rPh>
    <rPh sb="94" eb="96">
      <t>ミス</t>
    </rPh>
    <rPh sb="98" eb="101">
      <t>ジゾクテキ</t>
    </rPh>
    <rPh sb="102" eb="104">
      <t>ケイエイ</t>
    </rPh>
    <rPh sb="105" eb="106">
      <t>ハカ</t>
    </rPh>
    <rPh sb="110" eb="113">
      <t>シヨウリョウ</t>
    </rPh>
    <rPh sb="114" eb="117">
      <t>テキセイカ</t>
    </rPh>
    <rPh sb="118" eb="120">
      <t>セツゾク</t>
    </rPh>
    <rPh sb="120" eb="121">
      <t>リツ</t>
    </rPh>
    <rPh sb="122" eb="124">
      <t>コウジョウ</t>
    </rPh>
    <rPh sb="125" eb="126">
      <t>スス</t>
    </rPh>
    <rPh sb="128" eb="130">
      <t>ヒツヨウ</t>
    </rPh>
    <rPh sb="141" eb="143">
      <t>コウキョウ</t>
    </rPh>
    <rPh sb="143" eb="145">
      <t>ゲスイ</t>
    </rPh>
    <rPh sb="145" eb="146">
      <t>ドウ</t>
    </rPh>
    <rPh sb="146" eb="148">
      <t>クイキ</t>
    </rPh>
    <rPh sb="149" eb="150">
      <t>キン</t>
    </rPh>
    <rPh sb="153" eb="154">
      <t>タコ</t>
    </rPh>
    <rPh sb="155" eb="156">
      <t>ウラ</t>
    </rPh>
    <rPh sb="156" eb="158">
      <t>チク</t>
    </rPh>
    <rPh sb="164" eb="166">
      <t>レイワ</t>
    </rPh>
    <rPh sb="166" eb="167">
      <t>ガン</t>
    </rPh>
    <rPh sb="167" eb="169">
      <t>ネンド</t>
    </rPh>
    <rPh sb="171" eb="173">
      <t>コウキョウ</t>
    </rPh>
    <rPh sb="173" eb="175">
      <t>ゲスイ</t>
    </rPh>
    <rPh sb="175" eb="176">
      <t>ドウ</t>
    </rPh>
    <rPh sb="178" eb="180">
      <t>トウゴウ</t>
    </rPh>
    <rPh sb="181" eb="182">
      <t>スス</t>
    </rPh>
    <rPh sb="187" eb="189">
      <t>ショリ</t>
    </rPh>
    <rPh sb="189" eb="190">
      <t>ジョウ</t>
    </rPh>
    <rPh sb="191" eb="193">
      <t>ハイシ</t>
    </rPh>
    <rPh sb="196" eb="198">
      <t>ウンテン</t>
    </rPh>
    <rPh sb="198" eb="200">
      <t>カンリ</t>
    </rPh>
    <rPh sb="200" eb="202">
      <t>ヒヨウ</t>
    </rPh>
    <rPh sb="203" eb="205">
      <t>フヨウ</t>
    </rPh>
    <rPh sb="211" eb="213">
      <t>ギョギョウ</t>
    </rPh>
    <rPh sb="213" eb="215">
      <t>シュウラク</t>
    </rPh>
    <rPh sb="215" eb="217">
      <t>ハイスイ</t>
    </rPh>
    <rPh sb="217" eb="219">
      <t>ジギョウ</t>
    </rPh>
    <rPh sb="220" eb="221">
      <t>カカ</t>
    </rPh>
    <rPh sb="230" eb="232">
      <t>オオハバ</t>
    </rPh>
    <rPh sb="233" eb="235">
      <t>シュクゲン</t>
    </rPh>
    <rPh sb="236" eb="237">
      <t>ハカ</t>
    </rPh>
    <rPh sb="239" eb="242">
      <t>コウリツテキ</t>
    </rPh>
    <rPh sb="244" eb="247">
      <t>コウカテキ</t>
    </rPh>
    <rPh sb="248" eb="250">
      <t>ジギョウ</t>
    </rPh>
    <rPh sb="250" eb="252">
      <t>ウンエイ</t>
    </rPh>
    <rPh sb="253" eb="254">
      <t>ツト</t>
    </rPh>
    <phoneticPr fontId="4"/>
  </si>
  <si>
    <t>①収益的収支比率
　指標に示す数値は100％未満であり、総収益は使用料収入以外の一般会計繰入金等に依存しているため、経費回収率と併せて分析し、経営改善に向けた検討が必要になります。
④企業債残高対事業規模比率
　企業債残高は、投資規模の増大により類似団体平均値より高い比率であるため、使用料の見直し検討や接続率向上に取組む必要があります。
⑤経費回収率
　汚水処理に要する維持管理費を使用料収入で賄えていない状況にあるため、使用料の適正化に向けて分析を進めるとともに、資本費については、現在処理場能力が過大なものについて、早期接続に向けた取組を強化する必要があります。
⑥汚水処理原価
　汚水処理原価は高い数値を示しており、将来的に変動する汚水処理費や年間有収水量を予測しつつ、使用料の適正化について検討を進める必要があります。　
⑦施設利用率
　平成29年度から供用開始した崎浜地区の稼働率が低いことから、適切な施設規模となるよう地区内の接続率向上に向けた取組を進める必要があります。
⑧水洗化率
　新たに供用開始した崎浜地区を重点的に、早期接続を啓発すると共に、未接続者の実態等を把握し、水洗化の普及促進に向けた取組を進めます。</t>
    <rPh sb="10" eb="12">
      <t>シヒョウ</t>
    </rPh>
    <rPh sb="13" eb="14">
      <t>シメ</t>
    </rPh>
    <rPh sb="15" eb="17">
      <t>スウチ</t>
    </rPh>
    <rPh sb="22" eb="24">
      <t>ミマン</t>
    </rPh>
    <rPh sb="28" eb="31">
      <t>ソウシュウエキ</t>
    </rPh>
    <rPh sb="32" eb="35">
      <t>シヨウリョウ</t>
    </rPh>
    <rPh sb="35" eb="37">
      <t>シュウニュウ</t>
    </rPh>
    <rPh sb="37" eb="39">
      <t>イガイ</t>
    </rPh>
    <rPh sb="40" eb="42">
      <t>イッパン</t>
    </rPh>
    <rPh sb="42" eb="44">
      <t>カイケイ</t>
    </rPh>
    <rPh sb="44" eb="46">
      <t>クリイレ</t>
    </rPh>
    <rPh sb="46" eb="47">
      <t>キン</t>
    </rPh>
    <rPh sb="47" eb="48">
      <t>トウ</t>
    </rPh>
    <rPh sb="49" eb="51">
      <t>イゾン</t>
    </rPh>
    <rPh sb="58" eb="60">
      <t>ケイヒ</t>
    </rPh>
    <rPh sb="60" eb="62">
      <t>カイシュウ</t>
    </rPh>
    <rPh sb="62" eb="63">
      <t>リツ</t>
    </rPh>
    <rPh sb="64" eb="65">
      <t>アワ</t>
    </rPh>
    <rPh sb="67" eb="69">
      <t>ブンセキ</t>
    </rPh>
    <rPh sb="71" eb="73">
      <t>ケイエイ</t>
    </rPh>
    <rPh sb="73" eb="75">
      <t>カイゼン</t>
    </rPh>
    <rPh sb="76" eb="77">
      <t>ム</t>
    </rPh>
    <rPh sb="79" eb="81">
      <t>ケントウ</t>
    </rPh>
    <rPh sb="82" eb="84">
      <t>ヒツヨウ</t>
    </rPh>
    <rPh sb="92" eb="94">
      <t>キギョウ</t>
    </rPh>
    <rPh sb="94" eb="95">
      <t>サイ</t>
    </rPh>
    <rPh sb="95" eb="97">
      <t>ザンダカ</t>
    </rPh>
    <rPh sb="97" eb="98">
      <t>タイ</t>
    </rPh>
    <rPh sb="98" eb="100">
      <t>ジギョウ</t>
    </rPh>
    <rPh sb="100" eb="102">
      <t>キボ</t>
    </rPh>
    <rPh sb="102" eb="104">
      <t>ヒリツ</t>
    </rPh>
    <rPh sb="106" eb="108">
      <t>キギョウ</t>
    </rPh>
    <rPh sb="108" eb="109">
      <t>サイ</t>
    </rPh>
    <rPh sb="109" eb="111">
      <t>ザンダカ</t>
    </rPh>
    <rPh sb="113" eb="115">
      <t>トウシ</t>
    </rPh>
    <rPh sb="115" eb="117">
      <t>キボ</t>
    </rPh>
    <rPh sb="118" eb="120">
      <t>ゾウダイ</t>
    </rPh>
    <rPh sb="123" eb="125">
      <t>ルイジ</t>
    </rPh>
    <rPh sb="125" eb="127">
      <t>ダンタイ</t>
    </rPh>
    <rPh sb="127" eb="130">
      <t>ヘイキンチ</t>
    </rPh>
    <rPh sb="132" eb="133">
      <t>タカ</t>
    </rPh>
    <rPh sb="134" eb="136">
      <t>ヒリツ</t>
    </rPh>
    <rPh sb="142" eb="145">
      <t>シヨウリョウ</t>
    </rPh>
    <rPh sb="146" eb="148">
      <t>ミナオ</t>
    </rPh>
    <rPh sb="149" eb="151">
      <t>ケントウ</t>
    </rPh>
    <rPh sb="152" eb="154">
      <t>セツゾク</t>
    </rPh>
    <rPh sb="154" eb="155">
      <t>リツ</t>
    </rPh>
    <rPh sb="155" eb="157">
      <t>コウジョウ</t>
    </rPh>
    <rPh sb="158" eb="160">
      <t>トリクミ</t>
    </rPh>
    <rPh sb="161" eb="163">
      <t>ヒツヨウ</t>
    </rPh>
    <rPh sb="178" eb="180">
      <t>オスイ</t>
    </rPh>
    <rPh sb="180" eb="182">
      <t>ショリ</t>
    </rPh>
    <rPh sb="183" eb="184">
      <t>ヨウ</t>
    </rPh>
    <rPh sb="186" eb="188">
      <t>イジ</t>
    </rPh>
    <rPh sb="188" eb="190">
      <t>カンリ</t>
    </rPh>
    <rPh sb="190" eb="191">
      <t>ヒ</t>
    </rPh>
    <rPh sb="192" eb="195">
      <t>シヨウリョウ</t>
    </rPh>
    <rPh sb="195" eb="197">
      <t>シュウニュウ</t>
    </rPh>
    <rPh sb="198" eb="199">
      <t>マカナ</t>
    </rPh>
    <rPh sb="204" eb="206">
      <t>ジョウキョウ</t>
    </rPh>
    <rPh sb="212" eb="215">
      <t>シヨウリョウ</t>
    </rPh>
    <rPh sb="216" eb="219">
      <t>テキセイカ</t>
    </rPh>
    <rPh sb="220" eb="221">
      <t>ム</t>
    </rPh>
    <rPh sb="223" eb="225">
      <t>ブンセキ</t>
    </rPh>
    <rPh sb="226" eb="227">
      <t>スス</t>
    </rPh>
    <rPh sb="234" eb="236">
      <t>シホン</t>
    </rPh>
    <rPh sb="236" eb="237">
      <t>ヒ</t>
    </rPh>
    <rPh sb="243" eb="245">
      <t>ゲンザイ</t>
    </rPh>
    <rPh sb="245" eb="247">
      <t>ショリ</t>
    </rPh>
    <rPh sb="247" eb="248">
      <t>ジョウ</t>
    </rPh>
    <rPh sb="248" eb="250">
      <t>ノウリョク</t>
    </rPh>
    <rPh sb="251" eb="253">
      <t>カダイ</t>
    </rPh>
    <rPh sb="261" eb="263">
      <t>ソウキ</t>
    </rPh>
    <rPh sb="263" eb="265">
      <t>セツゾク</t>
    </rPh>
    <rPh sb="266" eb="267">
      <t>ム</t>
    </rPh>
    <rPh sb="269" eb="271">
      <t>トリクミ</t>
    </rPh>
    <rPh sb="272" eb="274">
      <t>キョウカ</t>
    </rPh>
    <rPh sb="276" eb="278">
      <t>ヒツヨウ</t>
    </rPh>
    <rPh sb="294" eb="296">
      <t>オスイ</t>
    </rPh>
    <rPh sb="296" eb="298">
      <t>ショリ</t>
    </rPh>
    <rPh sb="298" eb="300">
      <t>ゲンカ</t>
    </rPh>
    <rPh sb="301" eb="302">
      <t>タカ</t>
    </rPh>
    <rPh sb="303" eb="305">
      <t>スウチ</t>
    </rPh>
    <rPh sb="306" eb="307">
      <t>シメ</t>
    </rPh>
    <rPh sb="312" eb="315">
      <t>ショウライテキ</t>
    </rPh>
    <rPh sb="316" eb="318">
      <t>ヘンドウ</t>
    </rPh>
    <rPh sb="320" eb="322">
      <t>オスイ</t>
    </rPh>
    <rPh sb="322" eb="324">
      <t>ショリ</t>
    </rPh>
    <rPh sb="324" eb="325">
      <t>ヒ</t>
    </rPh>
    <rPh sb="326" eb="328">
      <t>ネンカン</t>
    </rPh>
    <rPh sb="330" eb="332">
      <t>スイリョウ</t>
    </rPh>
    <rPh sb="333" eb="335">
      <t>ヨソク</t>
    </rPh>
    <rPh sb="339" eb="342">
      <t>シヨウリョウ</t>
    </rPh>
    <rPh sb="343" eb="346">
      <t>テキセイカ</t>
    </rPh>
    <rPh sb="350" eb="352">
      <t>ケントウ</t>
    </rPh>
    <rPh sb="353" eb="354">
      <t>スス</t>
    </rPh>
    <rPh sb="356" eb="358">
      <t>ヒツヨウ</t>
    </rPh>
    <rPh sb="374" eb="376">
      <t>ヘイセイ</t>
    </rPh>
    <rPh sb="378" eb="380">
      <t>ネンド</t>
    </rPh>
    <rPh sb="382" eb="384">
      <t>キョウヨウ</t>
    </rPh>
    <rPh sb="384" eb="386">
      <t>カイシ</t>
    </rPh>
    <rPh sb="388" eb="390">
      <t>サキハマ</t>
    </rPh>
    <rPh sb="390" eb="392">
      <t>チク</t>
    </rPh>
    <rPh sb="393" eb="395">
      <t>カドウ</t>
    </rPh>
    <rPh sb="395" eb="396">
      <t>リツ</t>
    </rPh>
    <rPh sb="397" eb="398">
      <t>ヒク</t>
    </rPh>
    <rPh sb="404" eb="406">
      <t>テキセツ</t>
    </rPh>
    <rPh sb="407" eb="409">
      <t>シセツ</t>
    </rPh>
    <rPh sb="409" eb="411">
      <t>キボ</t>
    </rPh>
    <rPh sb="435" eb="437">
      <t>ヒツヨウ</t>
    </rPh>
    <rPh sb="451" eb="452">
      <t>アラ</t>
    </rPh>
    <rPh sb="454" eb="456">
      <t>キョウヨウ</t>
    </rPh>
    <rPh sb="456" eb="458">
      <t>カイシ</t>
    </rPh>
    <rPh sb="460" eb="462">
      <t>サキハマ</t>
    </rPh>
    <rPh sb="462" eb="464">
      <t>チク</t>
    </rPh>
    <rPh sb="467" eb="468">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</si>
</sst>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0D-4C88-837C-973EA3A29E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260D-4C88-837C-973EA3A29E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39.15</c:v>
                </c:pt>
                <c:pt idx="4">
                  <c:v>32.090000000000003</c:v>
                </c:pt>
              </c:numCache>
            </c:numRef>
          </c:val>
          <c:extLst>
            <c:ext xmlns:c16="http://schemas.microsoft.com/office/drawing/2014/chart" uri="{C3380CC4-5D6E-409C-BE32-E72D297353CC}">
              <c16:uniqueId val="{00000000-76F4-4873-9C97-B67F812A96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76F4-4873-9C97-B67F812A96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68.010000000000005</c:v>
                </c:pt>
                <c:pt idx="1">
                  <c:v>71.64</c:v>
                </c:pt>
                <c:pt idx="2">
                  <c:v>76.290000000000006</c:v>
                </c:pt>
                <c:pt idx="3">
                  <c:v>75.17</c:v>
                </c:pt>
                <c:pt idx="4">
                  <c:v>73.41</c:v>
                </c:pt>
              </c:numCache>
            </c:numRef>
          </c:val>
          <c:extLst>
            <c:ext xmlns:c16="http://schemas.microsoft.com/office/drawing/2014/chart" uri="{C3380CC4-5D6E-409C-BE32-E72D297353CC}">
              <c16:uniqueId val="{00000000-C533-4757-A339-D3B826695E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C533-4757-A339-D3B826695E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37.25</c:v>
                </c:pt>
                <c:pt idx="1">
                  <c:v>48.22</c:v>
                </c:pt>
                <c:pt idx="2">
                  <c:v>97.34</c:v>
                </c:pt>
                <c:pt idx="3">
                  <c:v>82.22</c:v>
                </c:pt>
                <c:pt idx="4">
                  <c:v>47.97</c:v>
                </c:pt>
              </c:numCache>
            </c:numRef>
          </c:val>
          <c:extLst>
            <c:ext xmlns:c16="http://schemas.microsoft.com/office/drawing/2014/chart" uri="{C3380CC4-5D6E-409C-BE32-E72D297353CC}">
              <c16:uniqueId val="{00000000-9EF5-4CF2-85AD-E939CD4F63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F5-4CF2-85AD-E939CD4F63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03-4420-9AC5-420EDC1DCF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3-4420-9AC5-420EDC1DCF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B-48FD-8309-105286440B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B-48FD-8309-105286440B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A-49C7-9103-6E949CE3FB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A-49C7-9103-6E949CE3FB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0-46D1-B684-86A5A900CE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0-46D1-B684-86A5A900CE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5935.68</c:v>
                </c:pt>
                <c:pt idx="1">
                  <c:v>5480.69</c:v>
                </c:pt>
                <c:pt idx="2">
                  <c:v>7421.67</c:v>
                </c:pt>
                <c:pt idx="3">
                  <c:v>8144.86</c:v>
                </c:pt>
                <c:pt idx="4">
                  <c:v>8198.26</c:v>
                </c:pt>
              </c:numCache>
            </c:numRef>
          </c:val>
          <c:extLst>
            <c:ext xmlns:c16="http://schemas.microsoft.com/office/drawing/2014/chart" uri="{C3380CC4-5D6E-409C-BE32-E72D297353CC}">
              <c16:uniqueId val="{00000000-925E-496F-83E2-4555995010E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925E-496F-83E2-4555995010E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14.97</c:v>
                </c:pt>
                <c:pt idx="1">
                  <c:v>16.399999999999999</c:v>
                </c:pt>
                <c:pt idx="2">
                  <c:v>44.03</c:v>
                </c:pt>
                <c:pt idx="3">
                  <c:v>18.12</c:v>
                </c:pt>
                <c:pt idx="4">
                  <c:v>16.07</c:v>
                </c:pt>
              </c:numCache>
            </c:numRef>
          </c:val>
          <c:extLst>
            <c:ext xmlns:c16="http://schemas.microsoft.com/office/drawing/2014/chart" uri="{C3380CC4-5D6E-409C-BE32-E72D297353CC}">
              <c16:uniqueId val="{00000000-870E-448A-ACC2-1479C3AC54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870E-448A-ACC2-1479C3AC54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961.74</c:v>
                </c:pt>
                <c:pt idx="1">
                  <c:v>891.65</c:v>
                </c:pt>
                <c:pt idx="2">
                  <c:v>334.9</c:v>
                </c:pt>
                <c:pt idx="3">
                  <c:v>820.34</c:v>
                </c:pt>
                <c:pt idx="4">
                  <c:v>926.95</c:v>
                </c:pt>
              </c:numCache>
            </c:numRef>
          </c:val>
          <c:extLst>
            <c:ext xmlns:c16="http://schemas.microsoft.com/office/drawing/2014/chart" uri="{C3380CC4-5D6E-409C-BE32-E72D297353CC}">
              <c16:uniqueId val="{00000000-BA1C-4540-8BBD-03CC36AFCA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BA1C-4540-8BBD-03CC36AFCA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4" zoomScale="75" zoomScaleNormal="75" workbookViewId="0">
      <selection activeCell="CG58" sqref="CG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大船渡市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36655</v>
      </c>
      <c r="AM8" s="68"/>
      <c r="AN8" s="68"/>
      <c r="AO8" s="68"/>
      <c r="AP8" s="68"/>
      <c r="AQ8" s="68"/>
      <c r="AR8" s="68"/>
      <c r="AS8" s="68"/>
      <c r="AT8" s="67">
        <f>データ!T6</f>
        <v>322.51</v>
      </c>
      <c r="AU8" s="67"/>
      <c r="AV8" s="67"/>
      <c r="AW8" s="67"/>
      <c r="AX8" s="67"/>
      <c r="AY8" s="67"/>
      <c r="AZ8" s="67"/>
      <c r="BA8" s="67"/>
      <c r="BB8" s="67">
        <f>データ!U6</f>
        <v>113.66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5.09</v>
      </c>
      <c r="Q10" s="67"/>
      <c r="R10" s="67"/>
      <c r="S10" s="67"/>
      <c r="T10" s="67"/>
      <c r="U10" s="67"/>
      <c r="V10" s="67"/>
      <c r="W10" s="67">
        <f>データ!Q6</f>
        <v>100.15</v>
      </c>
      <c r="X10" s="67"/>
      <c r="Y10" s="67"/>
      <c r="Z10" s="67"/>
      <c r="AA10" s="67"/>
      <c r="AB10" s="67"/>
      <c r="AC10" s="67"/>
      <c r="AD10" s="68">
        <f>データ!R6</f>
        <v>2700</v>
      </c>
      <c r="AE10" s="68"/>
      <c r="AF10" s="68"/>
      <c r="AG10" s="68"/>
      <c r="AH10" s="68"/>
      <c r="AI10" s="68"/>
      <c r="AJ10" s="68"/>
      <c r="AK10" s="2"/>
      <c r="AL10" s="68">
        <f>データ!V6</f>
        <v>1843</v>
      </c>
      <c r="AM10" s="68"/>
      <c r="AN10" s="68"/>
      <c r="AO10" s="68"/>
      <c r="AP10" s="68"/>
      <c r="AQ10" s="68"/>
      <c r="AR10" s="68"/>
      <c r="AS10" s="68"/>
      <c r="AT10" s="67">
        <f>データ!W6</f>
        <v>0.78</v>
      </c>
      <c r="AU10" s="67"/>
      <c r="AV10" s="67"/>
      <c r="AW10" s="67"/>
      <c r="AX10" s="67"/>
      <c r="AY10" s="67"/>
      <c r="AZ10" s="67"/>
      <c r="BA10" s="67"/>
      <c r="BB10" s="67">
        <f>データ!X6</f>
        <v>2362.8200000000002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eIa7uNxJdjhJNM/jwOKCKWcnJNYtEJ6QFjn32hH03x3olFaRQHKCPI7lBIyz0Luf9zYG+H14/FlZkBxQ9gtPGQ==" saltValue="co0QhR/GiWpDOm1tiXdo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32034</v>
      </c>
      <c r="D6" s="33">
        <f t="shared" si="3"/>
        <v>47</v>
      </c>
      <c r="E6" s="33">
        <f t="shared" si="3"/>
        <v>17</v>
      </c>
      <c r="F6" s="33">
        <f t="shared" si="3"/>
        <v>6</v>
      </c>
      <c r="G6" s="33">
        <f t="shared" si="3"/>
        <v>0</v>
      </c>
      <c r="H6" s="33" t="str">
        <f t="shared" si="3"/>
        <v>岩手県　大船渡市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5.09</v>
      </c>
      <c r="Q6" s="34">
        <f t="shared" si="3"/>
        <v>100.15</v>
      </c>
      <c r="R6" s="34">
        <f t="shared" si="3"/>
        <v>2700</v>
      </c>
      <c r="S6" s="34">
        <f t="shared" si="3"/>
        <v>36655</v>
      </c>
      <c r="T6" s="34">
        <f t="shared" si="3"/>
        <v>322.51</v>
      </c>
      <c r="U6" s="34">
        <f t="shared" si="3"/>
        <v>113.66</v>
      </c>
      <c r="V6" s="34">
        <f t="shared" si="3"/>
        <v>1843</v>
      </c>
      <c r="W6" s="34">
        <f t="shared" si="3"/>
        <v>0.78</v>
      </c>
      <c r="X6" s="34">
        <f t="shared" si="3"/>
        <v>2362.8200000000002</v>
      </c>
      <c r="Y6" s="35">
        <f>IF(Y7="",NA(),Y7)</f>
        <v>37.25</v>
      </c>
      <c r="Z6" s="35">
        <f t="shared" ref="Z6:AH6" si="4">IF(Z7="",NA(),Z7)</f>
        <v>48.22</v>
      </c>
      <c r="AA6" s="35">
        <f t="shared" si="4"/>
        <v>97.34</v>
      </c>
      <c r="AB6" s="35">
        <f t="shared" si="4"/>
        <v>82.22</v>
      </c>
      <c r="AC6" s="35">
        <f t="shared" si="4"/>
        <v>47.97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5935.68</v>
      </c>
      <c r="BG6" s="35">
        <f t="shared" ref="BG6:BO6" si="7">IF(BG7="",NA(),BG7)</f>
        <v>5480.69</v>
      </c>
      <c r="BH6" s="35">
        <f t="shared" si="7"/>
        <v>7421.67</v>
      </c>
      <c r="BI6" s="35">
        <f t="shared" si="7"/>
        <v>8144.86</v>
      </c>
      <c r="BJ6" s="35">
        <f t="shared" si="7"/>
        <v>8198.26</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14.97</v>
      </c>
      <c r="BR6" s="35">
        <f t="shared" ref="BR6:BZ6" si="8">IF(BR7="",NA(),BR7)</f>
        <v>16.399999999999999</v>
      </c>
      <c r="BS6" s="35">
        <f t="shared" si="8"/>
        <v>44.03</v>
      </c>
      <c r="BT6" s="35">
        <f t="shared" si="8"/>
        <v>18.12</v>
      </c>
      <c r="BU6" s="35">
        <f t="shared" si="8"/>
        <v>16.07</v>
      </c>
      <c r="BV6" s="35">
        <f t="shared" si="8"/>
        <v>43.66</v>
      </c>
      <c r="BW6" s="35">
        <f t="shared" si="8"/>
        <v>43.13</v>
      </c>
      <c r="BX6" s="35">
        <f t="shared" si="8"/>
        <v>46.26</v>
      </c>
      <c r="BY6" s="35">
        <f t="shared" si="8"/>
        <v>45.81</v>
      </c>
      <c r="BZ6" s="35">
        <f t="shared" si="8"/>
        <v>43.43</v>
      </c>
      <c r="CA6" s="34" t="str">
        <f>IF(CA7="","",IF(CA7="-","【-】","【"&amp;SUBSTITUTE(TEXT(CA7,"#,##0.00"),"-","△")&amp;"】"))</f>
        <v>【45.14】</v>
      </c>
      <c r="CB6" s="35">
        <f>IF(CB7="",NA(),CB7)</f>
        <v>961.74</v>
      </c>
      <c r="CC6" s="35">
        <f t="shared" ref="CC6:CK6" si="9">IF(CC7="",NA(),CC7)</f>
        <v>891.65</v>
      </c>
      <c r="CD6" s="35">
        <f t="shared" si="9"/>
        <v>334.9</v>
      </c>
      <c r="CE6" s="35">
        <f t="shared" si="9"/>
        <v>820.34</v>
      </c>
      <c r="CF6" s="35">
        <f t="shared" si="9"/>
        <v>926.95</v>
      </c>
      <c r="CG6" s="35">
        <f t="shared" si="9"/>
        <v>382.09</v>
      </c>
      <c r="CH6" s="35">
        <f t="shared" si="9"/>
        <v>392.03</v>
      </c>
      <c r="CI6" s="35">
        <f t="shared" si="9"/>
        <v>376.4</v>
      </c>
      <c r="CJ6" s="35">
        <f t="shared" si="9"/>
        <v>383.92</v>
      </c>
      <c r="CK6" s="35">
        <f t="shared" si="9"/>
        <v>400.44</v>
      </c>
      <c r="CL6" s="34" t="str">
        <f>IF(CL7="","",IF(CL7="-","【-】","【"&amp;SUBSTITUTE(TEXT(CL7,"#,##0.00"),"-","△")&amp;"】"))</f>
        <v>【377.19】</v>
      </c>
      <c r="CM6" s="35" t="str">
        <f>IF(CM7="",NA(),CM7)</f>
        <v>-</v>
      </c>
      <c r="CN6" s="35" t="str">
        <f t="shared" ref="CN6:CV6" si="10">IF(CN7="",NA(),CN7)</f>
        <v>-</v>
      </c>
      <c r="CO6" s="35" t="str">
        <f t="shared" si="10"/>
        <v>-</v>
      </c>
      <c r="CP6" s="35">
        <f t="shared" si="10"/>
        <v>39.15</v>
      </c>
      <c r="CQ6" s="35">
        <f t="shared" si="10"/>
        <v>32.090000000000003</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68.010000000000005</v>
      </c>
      <c r="CY6" s="35">
        <f t="shared" ref="CY6:DG6" si="11">IF(CY7="",NA(),CY7)</f>
        <v>71.64</v>
      </c>
      <c r="CZ6" s="35">
        <f t="shared" si="11"/>
        <v>76.290000000000006</v>
      </c>
      <c r="DA6" s="35">
        <f t="shared" si="11"/>
        <v>75.17</v>
      </c>
      <c r="DB6" s="35">
        <f t="shared" si="11"/>
        <v>73.41</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32034</v>
      </c>
      <c r="D7" s="37">
        <v>47</v>
      </c>
      <c r="E7" s="37">
        <v>17</v>
      </c>
      <c r="F7" s="37">
        <v>6</v>
      </c>
      <c r="G7" s="37">
        <v>0</v>
      </c>
      <c r="H7" s="37" t="s">
        <v>98</v>
      </c>
      <c r="I7" s="37" t="s">
        <v>99</v>
      </c>
      <c r="J7" s="37" t="s">
        <v>100</v>
      </c>
      <c r="K7" s="37" t="s">
        <v>101</v>
      </c>
      <c r="L7" s="37" t="s">
        <v>102</v>
      </c>
      <c r="M7" s="37" t="s">
        <v>103</v>
      </c>
      <c r="N7" s="38" t="s">
        <v>104</v>
      </c>
      <c r="O7" s="38" t="s">
        <v>105</v>
      </c>
      <c r="P7" s="38">
        <v>5.09</v>
      </c>
      <c r="Q7" s="38">
        <v>100.15</v>
      </c>
      <c r="R7" s="38">
        <v>2700</v>
      </c>
      <c r="S7" s="38">
        <v>36655</v>
      </c>
      <c r="T7" s="38">
        <v>322.51</v>
      </c>
      <c r="U7" s="38">
        <v>113.66</v>
      </c>
      <c r="V7" s="38">
        <v>1843</v>
      </c>
      <c r="W7" s="38">
        <v>0.78</v>
      </c>
      <c r="X7" s="38">
        <v>2362.8200000000002</v>
      </c>
      <c r="Y7" s="38">
        <v>37.25</v>
      </c>
      <c r="Z7" s="38">
        <v>48.22</v>
      </c>
      <c r="AA7" s="38">
        <v>97.34</v>
      </c>
      <c r="AB7" s="38">
        <v>82.22</v>
      </c>
      <c r="AC7" s="38">
        <v>47.97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5935.68</v>
      </c>
      <c r="BG7" s="38">
        <v>5480.69</v>
      </c>
      <c r="BH7" s="38">
        <v>7421.67</v>
      </c>
      <c r="BI7" s="38">
        <v>8144.86</v>
      </c>
      <c r="BJ7" s="38">
        <v>8198.26</v>
      </c>
      <c r="BK7" s="38">
        <v>830.5</v>
      </c>
      <c r="BL7" s="38">
        <v>1029.24</v>
      </c>
      <c r="BM7" s="38">
        <v>1063.93</v>
      </c>
      <c r="BN7" s="38">
        <v>1060.8599999999999</v>
      </c>
      <c r="BO7" s="38">
        <v>1006.65</v>
      </c>
      <c r="BP7" s="38">
        <v>973.2</v>
      </c>
      <c r="BQ7" s="38">
        <v>14.97</v>
      </c>
      <c r="BR7" s="38">
        <v>16.399999999999999</v>
      </c>
      <c r="BS7" s="38">
        <v>44.03</v>
      </c>
      <c r="BT7" s="38">
        <v>18.12</v>
      </c>
      <c r="BU7" s="38">
        <v>16.07</v>
      </c>
      <c r="BV7" s="38">
        <v>43.66</v>
      </c>
      <c r="BW7" s="38">
        <v>43.13</v>
      </c>
      <c r="BX7" s="38">
        <v>46.26</v>
      </c>
      <c r="BY7" s="38">
        <v>45.81</v>
      </c>
      <c r="BZ7" s="38">
        <v>43.43</v>
      </c>
      <c r="CA7" s="38">
        <v>45.14</v>
      </c>
      <c r="CB7" s="38">
        <v>961.74</v>
      </c>
      <c r="CC7" s="38">
        <v>891.65</v>
      </c>
      <c r="CD7" s="38">
        <v>334.9</v>
      </c>
      <c r="CE7" s="38">
        <v>820.34</v>
      </c>
      <c r="CF7" s="38">
        <v>926.95</v>
      </c>
      <c r="CG7" s="38">
        <v>382.09</v>
      </c>
      <c r="CH7" s="38">
        <v>392.03</v>
      </c>
      <c r="CI7" s="38">
        <v>376.4</v>
      </c>
      <c r="CJ7" s="38">
        <v>383.92</v>
      </c>
      <c r="CK7" s="38">
        <v>400.44</v>
      </c>
      <c r="CL7" s="38">
        <v>377.19</v>
      </c>
      <c r="CM7" s="38" t="s">
        <v>104</v>
      </c>
      <c r="CN7" s="38" t="s">
        <v>104</v>
      </c>
      <c r="CO7" s="38" t="s">
        <v>104</v>
      </c>
      <c r="CP7" s="38">
        <v>39.15</v>
      </c>
      <c r="CQ7" s="38">
        <v>32.090000000000003</v>
      </c>
      <c r="CR7" s="38">
        <v>39.68</v>
      </c>
      <c r="CS7" s="38">
        <v>35.64</v>
      </c>
      <c r="CT7" s="38">
        <v>33.729999999999997</v>
      </c>
      <c r="CU7" s="38">
        <v>33.21</v>
      </c>
      <c r="CV7" s="38">
        <v>32.229999999999997</v>
      </c>
      <c r="CW7" s="38">
        <v>33.69</v>
      </c>
      <c r="CX7" s="38">
        <v>68.010000000000005</v>
      </c>
      <c r="CY7" s="38">
        <v>71.64</v>
      </c>
      <c r="CZ7" s="38">
        <v>76.290000000000006</v>
      </c>
      <c r="DA7" s="38">
        <v>75.17</v>
      </c>
      <c r="DB7" s="38">
        <v>73.41</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大船渡市</cp:lastModifiedBy>
  <cp:lastPrinted>2020-01-21T08:21:36Z</cp:lastPrinted>
  <dcterms:created xsi:type="dcterms:W3CDTF">2019-12-05T05:24:43Z</dcterms:created>
  <dcterms:modified xsi:type="dcterms:W3CDTF">2020-01-21T08:21:50Z</dcterms:modified>
  <cp:category/>
</cp:coreProperties>
</file>