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sv-file\財政係\公営企業関係\H31\02 照会\20200110_経営比較分析表(H30決算)の分析等(0127〆)　→\02回答\"/>
    </mc:Choice>
  </mc:AlternateContent>
  <xr:revisionPtr revIDLastSave="0" documentId="8_{FC574531-D87B-4447-871E-E689E08C8814}" xr6:coauthVersionLast="36" xr6:coauthVersionMax="36" xr10:uidLastSave="{00000000-0000-0000-0000-000000000000}"/>
  <workbookProtection workbookAlgorithmName="SHA-512" workbookHashValue="ynE+9/QKfzFYCGPfy3yTFVgXyj1c/izyLojFrFDbjB4iNBfQD7ZsHfINhj3WvjBB3dWfFfqH72qpG6/i148KjQ==" workbookSaltValue="Wh4ZxvuNwugEgr6h3Bo6ZA==" workbookSpinCount="100000" lockStructure="1"/>
  <bookViews>
    <workbookView xWindow="0" yWindow="0" windowWidth="28800" windowHeight="121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<sst xmlns="http://schemas.openxmlformats.org/spreadsheetml/2006/main" count="228" uniqueCount="115">
  <si>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</si>
  <si>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</si>
  <si>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</si>
  <si>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</si>
  <si>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</si>
  <si>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</si>
  <si>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</si>
  <si>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</si>
  <si>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</si>
  <si>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</si>
  <si>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</si>
  <si>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</si>
  <si>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</si>
  <si>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</si>
  <si>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</si>
  <si>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</si>
  <si>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</si>
  <si>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</si>
  <si>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</si>
  <si>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</si>
  <si>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</si>
  <si>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</si>
  <si>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</si>
  <si>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</si>
  <si>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</si>
  <si>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</si>
  <si>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</si>
  <si>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</si>
  <si>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</si>
  <si>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</si>
  <si>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</si>
  <si>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</si>
  <si>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</si>
  <si>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</si>
  <si>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</si>
  <si>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</si>
  <si>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</si>
  <si>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</si>
  <si>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</si>
  <si>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</si>
  <si>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</si>
  <si>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</si>
  <si>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</si>
  <si>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</si>
  <si>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</si>
  <si>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</si>
  <si>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</si>
  <si>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</si>
  <si>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</si>
  <si>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</si>
  <si>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</si>
  <si>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</si>
  <si>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</si>
  <si>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</si>
  <si>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</si>
  <si>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</si>
  <si>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</si>
  <si>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</si>
  <si>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</si>
  <si>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</si>
  <si>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</si>
  <si>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</si>
  <si>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</si>
  <si>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</si>
  <si>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</si>
  <si>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</si>
  <si>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</si>
  <si>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</si>
  <si>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</si>
  <si>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</si>
  <si>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</si>
  <si>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</si>
  <si>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</si>
  <si>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</si>
  <si>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</si>
  <si>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</si>
  <si>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</si>
  <si>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</si>
  <si>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</si>
  <si>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</si>
  <si>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</si>
  <si>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</si>
  <si>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</si>
  <si>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</si>
  <si>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</si>
  <si>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</si>
  <si>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</si>
  <si>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</si>
  <si>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</si>
  <si>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</si>
  <si>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</si>
  <si>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</si>
  <si>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</si>
  <si>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</si>
  <si>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</si>
  <si>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</si>
  <si>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</si>
  <si>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</si>
  <si>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</si>
  <si>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大船渡市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</si>
  <si>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</si>
  <si>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</si>
  <si>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</si>
  <si>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</si>
  <si>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</si>
  <si>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</si>
  <si>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</si>
  <si>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</si>
  <si>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</si>
  <si>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</si>
  <si>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</si>
  <si>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</si>
  <si>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公共下水道事業は、平成４年度に管渠整備に着手し、平成６年度から供用を開始しています。
　管渠施設については、まだ更新時期になく、老朽化は進んでいませんが、将来想定される改築更新に向けて、計画的かつ効率的な維持修繕に対応している状況にあります。
　処理場については、平成23年東日本大震災の津波被害に伴い、水処理に係る機械・電気設備等の関連施設は、災害復旧事業により更新しています。
　平成31年度には、ストックマネジメント計画に掲げた水処理施設の耐震補強工事を実施することにしています。</t>
    <rPh sb="1" eb="3">
      <t>コウキョウ</t>
    </rPh>
    <rPh sb="6" eb="8">
      <t>ジギョウ</t>
    </rPh>
    <rPh sb="21" eb="23">
      <t>チャクシュ</t>
    </rPh>
    <rPh sb="138" eb="139">
      <t>ヒガシ</t>
    </rPh>
    <rPh sb="139" eb="141">
      <t>ニホン</t>
    </rPh>
    <rPh sb="141" eb="144">
      <t>ダイシンサイ</t>
    </rPh>
    <rPh sb="150" eb="151">
      <t>トモナ</t>
    </rPh>
    <rPh sb="157" eb="158">
      <t>カカ</t>
    </rPh>
    <rPh sb="159" eb="161">
      <t>キカイ</t>
    </rPh>
    <rPh sb="162" eb="164">
      <t>デンキ</t>
    </rPh>
    <rPh sb="166" eb="167">
      <t>トウ</t>
    </rPh>
    <rPh sb="168" eb="170">
      <t>カンレン</t>
    </rPh>
    <rPh sb="170" eb="172">
      <t>シセツ</t>
    </rPh>
    <rPh sb="193" eb="195">
      <t>ヘイセイ</t>
    </rPh>
    <rPh sb="197" eb="199">
      <t>ネンド</t>
    </rPh>
    <rPh sb="212" eb="214">
      <t>ケイカク</t>
    </rPh>
    <rPh sb="215" eb="216">
      <t>カカ</t>
    </rPh>
    <rPh sb="218" eb="219">
      <t>ミズ</t>
    </rPh>
    <rPh sb="219" eb="221">
      <t>ショリ</t>
    </rPh>
    <rPh sb="221" eb="223">
      <t>シセツ</t>
    </rPh>
    <rPh sb="228" eb="230">
      <t>コウジ</t>
    </rPh>
    <rPh sb="231" eb="233">
      <t>ジッシ</t>
    </rPh>
    <phoneticPr fontId="4"/>
  </si>
  <si>
    <t>　公共下水道事業は、事業計画や平成27年度に策定した汚水処理施設アクションプランに基づき、施設の整備概成を概ね10年とする方針を早期に実現するために、経済的かつ効率的に整備を進めている状況にあります。
　供用区域の拡大に伴い、使用料収入の増収が見込まれますが、将来を見据えた持続的な経営を図るため、使用料の適正化と接続率の向上を進める必要があります。
　また、平成30年度から、処理場の設計・施設改良と維持管理業務を民間事業者に包括的に委託したことにより、トータルコストの縮減と事業費の平準化による施設のマネジメント効果の向上を図ることにしています。</t>
    <rPh sb="1" eb="3">
      <t>コウキョウ</t>
    </rPh>
    <rPh sb="3" eb="5">
      <t>ゲスイ</t>
    </rPh>
    <rPh sb="5" eb="6">
      <t>ドウ</t>
    </rPh>
    <rPh sb="6" eb="8">
      <t>ジギョウ</t>
    </rPh>
    <rPh sb="10" eb="12">
      <t>ジギョウ</t>
    </rPh>
    <rPh sb="12" eb="14">
      <t>ケイカク</t>
    </rPh>
    <rPh sb="15" eb="17">
      <t>ヘイセイ</t>
    </rPh>
    <rPh sb="19" eb="21">
      <t>ネンド</t>
    </rPh>
    <rPh sb="22" eb="24">
      <t>サクテイ</t>
    </rPh>
    <rPh sb="26" eb="28">
      <t>オスイ</t>
    </rPh>
    <rPh sb="28" eb="30">
      <t>ショリ</t>
    </rPh>
    <rPh sb="30" eb="32">
      <t>シセツ</t>
    </rPh>
    <rPh sb="41" eb="42">
      <t>モト</t>
    </rPh>
    <rPh sb="45" eb="47">
      <t>シセツ</t>
    </rPh>
    <rPh sb="48" eb="50">
      <t>セイビ</t>
    </rPh>
    <rPh sb="50" eb="52">
      <t>ガイセイ</t>
    </rPh>
    <rPh sb="53" eb="54">
      <t>オオム</t>
    </rPh>
    <rPh sb="57" eb="58">
      <t>ネン</t>
    </rPh>
    <rPh sb="61" eb="63">
      <t>ホウシン</t>
    </rPh>
    <rPh sb="64" eb="66">
      <t>ソウキ</t>
    </rPh>
    <rPh sb="67" eb="69">
      <t>ジツゲン</t>
    </rPh>
    <rPh sb="75" eb="78">
      <t>ケイザイテキ</t>
    </rPh>
    <rPh sb="80" eb="83">
      <t>コウリツテキ</t>
    </rPh>
    <rPh sb="84" eb="86">
      <t>セイビ</t>
    </rPh>
    <rPh sb="87" eb="88">
      <t>スス</t>
    </rPh>
    <rPh sb="92" eb="94">
      <t>ジョウキョウ</t>
    </rPh>
    <rPh sb="102" eb="104">
      <t>キョウヨウ</t>
    </rPh>
    <rPh sb="116" eb="118">
      <t>シュウニュウ</t>
    </rPh>
    <rPh sb="119" eb="121">
      <t>ゾウシュウ</t>
    </rPh>
    <rPh sb="130" eb="132">
      <t>ショウライ</t>
    </rPh>
    <rPh sb="133" eb="135">
      <t>ミス</t>
    </rPh>
    <rPh sb="137" eb="140">
      <t>ジゾクテキ</t>
    </rPh>
    <rPh sb="141" eb="143">
      <t>ケイエイ</t>
    </rPh>
    <rPh sb="144" eb="145">
      <t>ハカ</t>
    </rPh>
    <rPh sb="149" eb="152">
      <t>シヨウリョウ</t>
    </rPh>
    <rPh sb="153" eb="156">
      <t>テキセイカ</t>
    </rPh>
    <rPh sb="157" eb="159">
      <t>セツゾク</t>
    </rPh>
    <rPh sb="159" eb="160">
      <t>リツ</t>
    </rPh>
    <rPh sb="161" eb="163">
      <t>コウジョウ</t>
    </rPh>
    <rPh sb="164" eb="165">
      <t>スス</t>
    </rPh>
    <rPh sb="167" eb="169">
      <t>ヒツヨウ</t>
    </rPh>
    <rPh sb="180" eb="182">
      <t>ヘイセイ</t>
    </rPh>
    <rPh sb="184" eb="186">
      <t>ネンド</t>
    </rPh>
    <rPh sb="189" eb="191">
      <t>ショリ</t>
    </rPh>
    <rPh sb="191" eb="192">
      <t>ジョウ</t>
    </rPh>
    <rPh sb="193" eb="195">
      <t>セッケイ</t>
    </rPh>
    <phoneticPr fontId="4"/>
  </si>
  <si>
    <t>①収益的収支比率
　指標に示す数値は100％未満であり、総収益は使用料収入以外の一般会計繰入金等に依存しているため、経費回収率と併せて分析し、経営改善に向けた検討が必要になります。
④企業債残高対事業規模比率
　企業債残高は、投資規模の増大により類似団体平均値より高い比率であるため、使用料の見直し検討や接続率向上に取組む必要があります。
⑤経費回収率
　汚水処理に要する維持管理費を使用料収入で賄えていない状況にあるため、使用料の適正化に向けて分析を進めるとともに、資本費については、現在処理場能力が過大なものについて、早期接続に向けた取組を強化する必要があります。
⑥汚水処理原価
　汚水処理原価は高い数値を示しており、将来的に変動する汚水処理費や年間有収水量を予測しつつ、使用料の適正化について検討を進める必要があります。　
⑦施設利用率
　類似団体平均値を上回っていますが、新たに供用開始した地区を重点に置き、適切な施設規模となるよう接続率の向上に取組む必要があります。
⑧水洗化率
　公共下水道は毎年度整備区域を拡大しており、新たな供用区域について早期接続を啓発すると共に、未接続者の実態等を把握し、水洗化の普及促進に向けた取組を進めます。</t>
    <rPh sb="10" eb="12">
      <t>シヒョウ</t>
    </rPh>
    <rPh sb="13" eb="14">
      <t>シメ</t>
    </rPh>
    <rPh sb="15" eb="17">
      <t>スウチ</t>
    </rPh>
    <rPh sb="22" eb="24">
      <t>ミマン</t>
    </rPh>
    <rPh sb="28" eb="31">
      <t>ソウシュウエキ</t>
    </rPh>
    <rPh sb="32" eb="35">
      <t>シヨウリョウ</t>
    </rPh>
    <rPh sb="35" eb="37">
      <t>シュウニュウ</t>
    </rPh>
    <rPh sb="37" eb="39">
      <t>イガイ</t>
    </rPh>
    <rPh sb="40" eb="42">
      <t>イッパン</t>
    </rPh>
    <rPh sb="42" eb="44">
      <t>カイケイ</t>
    </rPh>
    <rPh sb="44" eb="46">
      <t>クリイレ</t>
    </rPh>
    <rPh sb="46" eb="47">
      <t>キン</t>
    </rPh>
    <rPh sb="47" eb="48">
      <t>トウ</t>
    </rPh>
    <rPh sb="49" eb="51">
      <t>イゾン</t>
    </rPh>
    <rPh sb="58" eb="60">
      <t>ケイヒ</t>
    </rPh>
    <rPh sb="60" eb="62">
      <t>カイシュウ</t>
    </rPh>
    <rPh sb="62" eb="63">
      <t>リツ</t>
    </rPh>
    <rPh sb="64" eb="65">
      <t>アワ</t>
    </rPh>
    <rPh sb="67" eb="69">
      <t>ブンセキ</t>
    </rPh>
    <rPh sb="71" eb="73">
      <t>ケイエイ</t>
    </rPh>
    <rPh sb="73" eb="75">
      <t>カイゼン</t>
    </rPh>
    <rPh sb="76" eb="77">
      <t>ム</t>
    </rPh>
    <rPh sb="79" eb="81">
      <t>ケントウ</t>
    </rPh>
    <rPh sb="82" eb="84">
      <t>ヒツヨウ</t>
    </rPh>
    <rPh sb="92" eb="94">
      <t>キギョウ</t>
    </rPh>
    <rPh sb="94" eb="95">
      <t>サイ</t>
    </rPh>
    <rPh sb="95" eb="97">
      <t>ザンダカ</t>
    </rPh>
    <rPh sb="97" eb="98">
      <t>タイ</t>
    </rPh>
    <rPh sb="98" eb="100">
      <t>ジギョウ</t>
    </rPh>
    <rPh sb="100" eb="102">
      <t>キボ</t>
    </rPh>
    <rPh sb="102" eb="104">
      <t>ヒリツ</t>
    </rPh>
    <rPh sb="106" eb="108">
      <t>キギョウ</t>
    </rPh>
    <rPh sb="108" eb="109">
      <t>サイ</t>
    </rPh>
    <rPh sb="109" eb="111">
      <t>ザンダカ</t>
    </rPh>
    <rPh sb="113" eb="115">
      <t>トウシ</t>
    </rPh>
    <rPh sb="115" eb="117">
      <t>キボ</t>
    </rPh>
    <rPh sb="118" eb="120">
      <t>ゾウダイ</t>
    </rPh>
    <rPh sb="123" eb="125">
      <t>ルイジ</t>
    </rPh>
    <rPh sb="125" eb="127">
      <t>ダンタイ</t>
    </rPh>
    <rPh sb="127" eb="130">
      <t>ヘイキンチ</t>
    </rPh>
    <rPh sb="132" eb="133">
      <t>タカ</t>
    </rPh>
    <rPh sb="134" eb="136">
      <t>ヒリツ</t>
    </rPh>
    <rPh sb="142" eb="145">
      <t>シヨウリョウ</t>
    </rPh>
    <rPh sb="146" eb="148">
      <t>ミナオ</t>
    </rPh>
    <rPh sb="149" eb="151">
      <t>ケントウ</t>
    </rPh>
    <rPh sb="152" eb="154">
      <t>セツゾク</t>
    </rPh>
    <rPh sb="154" eb="155">
      <t>リツ</t>
    </rPh>
    <rPh sb="155" eb="157">
      <t>コウジョウ</t>
    </rPh>
    <rPh sb="158" eb="160">
      <t>トリクミ</t>
    </rPh>
    <rPh sb="161" eb="163">
      <t>ヒツヨウ</t>
    </rPh>
    <rPh sb="178" eb="180">
      <t>オスイ</t>
    </rPh>
    <rPh sb="180" eb="182">
      <t>ショリ</t>
    </rPh>
    <rPh sb="183" eb="184">
      <t>ヨウ</t>
    </rPh>
    <rPh sb="186" eb="188">
      <t>イジ</t>
    </rPh>
    <rPh sb="188" eb="190">
      <t>カンリ</t>
    </rPh>
    <rPh sb="190" eb="191">
      <t>ヒ</t>
    </rPh>
    <rPh sb="192" eb="195">
      <t>シヨウリョウ</t>
    </rPh>
    <rPh sb="195" eb="197">
      <t>シュウニュウ</t>
    </rPh>
    <rPh sb="198" eb="199">
      <t>マカナ</t>
    </rPh>
    <rPh sb="204" eb="206">
      <t>ジョウキョウ</t>
    </rPh>
    <rPh sb="212" eb="215">
      <t>シヨウリョウ</t>
    </rPh>
    <rPh sb="216" eb="219">
      <t>テキセイカ</t>
    </rPh>
    <rPh sb="220" eb="221">
      <t>ム</t>
    </rPh>
    <rPh sb="223" eb="225">
      <t>ブンセキ</t>
    </rPh>
    <rPh sb="226" eb="227">
      <t>スス</t>
    </rPh>
    <rPh sb="234" eb="236">
      <t>シホン</t>
    </rPh>
    <rPh sb="236" eb="237">
      <t>ヒ</t>
    </rPh>
    <rPh sb="243" eb="245">
      <t>ゲンザイ</t>
    </rPh>
    <rPh sb="245" eb="247">
      <t>ショリ</t>
    </rPh>
    <rPh sb="247" eb="248">
      <t>ジョウ</t>
    </rPh>
    <rPh sb="248" eb="250">
      <t>ノウリョク</t>
    </rPh>
    <rPh sb="251" eb="253">
      <t>カダイ</t>
    </rPh>
    <rPh sb="261" eb="263">
      <t>ソウキ</t>
    </rPh>
    <rPh sb="263" eb="265">
      <t>セツゾク</t>
    </rPh>
    <rPh sb="266" eb="267">
      <t>ム</t>
    </rPh>
    <rPh sb="269" eb="271">
      <t>トリクミ</t>
    </rPh>
    <rPh sb="272" eb="274">
      <t>キョウカ</t>
    </rPh>
    <rPh sb="276" eb="278">
      <t>ヒツヨウ</t>
    </rPh>
    <rPh sb="294" eb="296">
      <t>オスイ</t>
    </rPh>
    <rPh sb="296" eb="298">
      <t>ショリ</t>
    </rPh>
    <rPh sb="298" eb="300">
      <t>ゲンカ</t>
    </rPh>
    <rPh sb="301" eb="302">
      <t>タカ</t>
    </rPh>
    <rPh sb="303" eb="305">
      <t>スウチ</t>
    </rPh>
    <rPh sb="306" eb="307">
      <t>シメ</t>
    </rPh>
    <rPh sb="312" eb="315">
      <t>ショウライテキ</t>
    </rPh>
    <rPh sb="316" eb="318">
      <t>ヘンドウ</t>
    </rPh>
    <rPh sb="320" eb="322">
      <t>オスイ</t>
    </rPh>
    <rPh sb="322" eb="324">
      <t>ショリ</t>
    </rPh>
    <rPh sb="324" eb="325">
      <t>ヒ</t>
    </rPh>
    <rPh sb="326" eb="328">
      <t>ネンカン</t>
    </rPh>
    <rPh sb="330" eb="332">
      <t>スイリョウ</t>
    </rPh>
    <rPh sb="333" eb="335">
      <t>ヨソク</t>
    </rPh>
    <rPh sb="339" eb="342">
      <t>シヨウリョウ</t>
    </rPh>
    <rPh sb="343" eb="346">
      <t>テキセイカ</t>
    </rPh>
    <rPh sb="350" eb="352">
      <t>ケントウ</t>
    </rPh>
    <rPh sb="353" eb="354">
      <t>スス</t>
    </rPh>
    <rPh sb="356" eb="358">
      <t>ヒツヨウ</t>
    </rPh>
    <rPh sb="374" eb="376">
      <t>ルイジ</t>
    </rPh>
    <rPh sb="376" eb="378">
      <t>ダンタイ</t>
    </rPh>
    <rPh sb="378" eb="381">
      <t>ヘイキンチ</t>
    </rPh>
    <rPh sb="382" eb="384">
      <t>ウワマワ</t>
    </rPh>
    <rPh sb="391" eb="392">
      <t>アラ</t>
    </rPh>
    <rPh sb="394" eb="396">
      <t>キョウヨウ</t>
    </rPh>
    <rPh sb="396" eb="398">
      <t>カイシ</t>
    </rPh>
    <rPh sb="400" eb="402">
      <t>チク</t>
    </rPh>
    <rPh sb="403" eb="405">
      <t>ジュウテン</t>
    </rPh>
    <rPh sb="406" eb="407">
      <t>オ</t>
    </rPh>
    <rPh sb="409" eb="411">
      <t>テキセツ</t>
    </rPh>
    <rPh sb="412" eb="414">
      <t>シセツ</t>
    </rPh>
    <rPh sb="414" eb="416">
      <t>キボ</t>
    </rPh>
    <rPh sb="431" eb="433">
      <t>ヒツヨウ</t>
    </rPh>
    <rPh sb="447" eb="449">
      <t>コウキョウ</t>
    </rPh>
    <rPh sb="449" eb="451">
      <t>ゲスイ</t>
    </rPh>
    <rPh sb="451" eb="452">
      <t>ドウ</t>
    </rPh>
    <rPh sb="453" eb="456">
      <t>マイネンド</t>
    </rPh>
    <rPh sb="456" eb="458">
      <t>セイビ</t>
    </rPh>
    <rPh sb="458" eb="460">
      <t>クイキ</t>
    </rPh>
    <rPh sb="461" eb="463">
      <t>カクダイ</t>
    </rPh>
    <rPh sb="468" eb="469">
      <t>アラ</t>
    </rPh>
    <rPh sb="471" eb="473">
      <t>キョウヨウ</t>
    </rPh>
    <rPh sb="473" eb="475">
      <t>クイキ</t>
    </rPh>
    <rPh sb="479" eb="481">
      <t>ソウキ</t>
    </rPh>
    <rPh sb="481" eb="483">
      <t>セツゾク</t>
    </rPh>
    <rPh sb="484" eb="486">
      <t>ケイハツ</t>
    </rPh>
    <rPh sb="489" eb="490">
      <t>トモ</t>
    </rPh>
    <rPh sb="495" eb="496">
      <t>シャ</t>
    </rPh>
    <rPh sb="497" eb="499">
      <t>ジッタイ</t>
    </rPh>
    <rPh sb="499" eb="500">
      <t>トウ</t>
    </rPh>
    <rPh sb="501" eb="503">
      <t>ハアク</t>
    </rPh>
    <rPh sb="505" eb="508">
      <t>スイセンカ</t>
    </rPh>
    <rPh sb="509" eb="511">
      <t>フキュウ</t>
    </rPh>
    <rPh sb="511" eb="513">
      <t>ソクシン</t>
    </rPh>
    <rPh sb="514" eb="515">
      <t>ム</t>
    </rPh>
    <rPh sb="517" eb="519">
      <t>トリクミ</t>
    </rPh>
    <rPh sb="520" eb="52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</si>
</sst>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BC-47F8-8F8A-6FB52FB9BE6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8ABC-47F8-8F8A-6FB52FB9BE6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57.05</c:v>
                </c:pt>
                <c:pt idx="1">
                  <c:v>60.66</c:v>
                </c:pt>
                <c:pt idx="2">
                  <c:v>56.95</c:v>
                </c:pt>
                <c:pt idx="3">
                  <c:v>59.39</c:v>
                </c:pt>
                <c:pt idx="4">
                  <c:v>59.38</c:v>
                </c:pt>
              </c:numCache>
            </c:numRef>
          </c:val>
          <c:extLst>
            <c:ext xmlns:c16="http://schemas.microsoft.com/office/drawing/2014/chart" uri="{C3380CC4-5D6E-409C-BE32-E72D297353CC}">
              <c16:uniqueId val="{00000000-34A0-42F2-82DF-82D567D6313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34A0-42F2-82DF-82D567D6313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70.42</c:v>
                </c:pt>
                <c:pt idx="1">
                  <c:v>72.95</c:v>
                </c:pt>
                <c:pt idx="2">
                  <c:v>72.040000000000006</c:v>
                </c:pt>
                <c:pt idx="3">
                  <c:v>69.180000000000007</c:v>
                </c:pt>
                <c:pt idx="4">
                  <c:v>67.69</c:v>
                </c:pt>
              </c:numCache>
            </c:numRef>
          </c:val>
          <c:extLst>
            <c:ext xmlns:c16="http://schemas.microsoft.com/office/drawing/2014/chart" uri="{C3380CC4-5D6E-409C-BE32-E72D297353CC}">
              <c16:uniqueId val="{00000000-BBF8-42C5-AB07-F617CBA1ABD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BBF8-42C5-AB07-F617CBA1ABD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43.82</c:v>
                </c:pt>
                <c:pt idx="1">
                  <c:v>32.78</c:v>
                </c:pt>
                <c:pt idx="2">
                  <c:v>39.28</c:v>
                </c:pt>
                <c:pt idx="3">
                  <c:v>35.44</c:v>
                </c:pt>
                <c:pt idx="4">
                  <c:v>32.270000000000003</c:v>
                </c:pt>
              </c:numCache>
            </c:numRef>
          </c:val>
          <c:extLst>
            <c:ext xmlns:c16="http://schemas.microsoft.com/office/drawing/2014/chart" uri="{C3380CC4-5D6E-409C-BE32-E72D297353CC}">
              <c16:uniqueId val="{00000000-5583-4121-888E-EE7C3932FEF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83-4121-888E-EE7C3932FEF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0B-44D2-ABDF-4E9692783B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0B-44D2-ABDF-4E9692783B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C4-414E-8498-34C2FED3E67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C4-414E-8498-34C2FED3E67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01-4264-9879-1D0C8C3359E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01-4264-9879-1D0C8C3359E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8A-445A-B3BF-981C1EC9C37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8A-445A-B3BF-981C1EC9C37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3201.36</c:v>
                </c:pt>
                <c:pt idx="1">
                  <c:v>4161.68</c:v>
                </c:pt>
                <c:pt idx="2">
                  <c:v>4498.0600000000004</c:v>
                </c:pt>
                <c:pt idx="3">
                  <c:v>4529.76</c:v>
                </c:pt>
                <c:pt idx="4">
                  <c:v>4935.55</c:v>
                </c:pt>
              </c:numCache>
            </c:numRef>
          </c:val>
          <c:extLst>
            <c:ext xmlns:c16="http://schemas.microsoft.com/office/drawing/2014/chart" uri="{C3380CC4-5D6E-409C-BE32-E72D297353CC}">
              <c16:uniqueId val="{00000000-09E0-40EB-9824-C0B545712CA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09E0-40EB-9824-C0B545712CA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31.23</c:v>
                </c:pt>
                <c:pt idx="1">
                  <c:v>28.55</c:v>
                </c:pt>
                <c:pt idx="2">
                  <c:v>29.64</c:v>
                </c:pt>
                <c:pt idx="3">
                  <c:v>26.98</c:v>
                </c:pt>
                <c:pt idx="4">
                  <c:v>25.69</c:v>
                </c:pt>
              </c:numCache>
            </c:numRef>
          </c:val>
          <c:extLst>
            <c:ext xmlns:c16="http://schemas.microsoft.com/office/drawing/2014/chart" uri="{C3380CC4-5D6E-409C-BE32-E72D297353CC}">
              <c16:uniqueId val="{00000000-17E0-45C3-8173-CE9CE2A1797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17E0-45C3-8173-CE9CE2A1797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537.35</c:v>
                </c:pt>
                <c:pt idx="1">
                  <c:v>590.23</c:v>
                </c:pt>
                <c:pt idx="2">
                  <c:v>571.1</c:v>
                </c:pt>
                <c:pt idx="3">
                  <c:v>623.97</c:v>
                </c:pt>
                <c:pt idx="4">
                  <c:v>646.84</c:v>
                </c:pt>
              </c:numCache>
            </c:numRef>
          </c:val>
          <c:extLst>
            <c:ext xmlns:c16="http://schemas.microsoft.com/office/drawing/2014/chart" uri="{C3380CC4-5D6E-409C-BE32-E72D297353CC}">
              <c16:uniqueId val="{00000000-E7AE-4665-A622-BFD0EFA60BF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E7AE-4665-A622-BFD0EFA60BF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7"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大船渡市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36655</v>
      </c>
      <c r="AM8" s="50"/>
      <c r="AN8" s="50"/>
      <c r="AO8" s="50"/>
      <c r="AP8" s="50"/>
      <c r="AQ8" s="50"/>
      <c r="AR8" s="50"/>
      <c r="AS8" s="50"/>
      <c r="AT8" s="45">
        <f>データ!T6</f>
        <v>322.51</v>
      </c>
      <c r="AU8" s="45"/>
      <c r="AV8" s="45"/>
      <c r="AW8" s="45"/>
      <c r="AX8" s="45"/>
      <c r="AY8" s="45"/>
      <c r="AZ8" s="45"/>
      <c r="BA8" s="45"/>
      <c r="BB8" s="45">
        <f>データ!U6</f>
        <v>113.66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36.159999999999997</v>
      </c>
      <c r="Q10" s="45"/>
      <c r="R10" s="45"/>
      <c r="S10" s="45"/>
      <c r="T10" s="45"/>
      <c r="U10" s="45"/>
      <c r="V10" s="45"/>
      <c r="W10" s="45">
        <f>データ!Q6</f>
        <v>84.21</v>
      </c>
      <c r="X10" s="45"/>
      <c r="Y10" s="45"/>
      <c r="Z10" s="45"/>
      <c r="AA10" s="45"/>
      <c r="AB10" s="45"/>
      <c r="AC10" s="45"/>
      <c r="AD10" s="50">
        <f>データ!R6</f>
        <v>2700</v>
      </c>
      <c r="AE10" s="50"/>
      <c r="AF10" s="50"/>
      <c r="AG10" s="50"/>
      <c r="AH10" s="50"/>
      <c r="AI10" s="50"/>
      <c r="AJ10" s="50"/>
      <c r="AK10" s="2"/>
      <c r="AL10" s="50">
        <f>データ!V6</f>
        <v>13096</v>
      </c>
      <c r="AM10" s="50"/>
      <c r="AN10" s="50"/>
      <c r="AO10" s="50"/>
      <c r="AP10" s="50"/>
      <c r="AQ10" s="50"/>
      <c r="AR10" s="50"/>
      <c r="AS10" s="50"/>
      <c r="AT10" s="45">
        <f>データ!W6</f>
        <v>5.79</v>
      </c>
      <c r="AU10" s="45"/>
      <c r="AV10" s="45"/>
      <c r="AW10" s="45"/>
      <c r="AX10" s="45"/>
      <c r="AY10" s="45"/>
      <c r="AZ10" s="45"/>
      <c r="BA10" s="45"/>
      <c r="BB10" s="45">
        <f>データ!X6</f>
        <v>2261.83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xgkwcfuRqBEkZXRNwTWuOIYp/hvCK89zYrDL6HkaorGMq5rwK6UE4IXNarRNugx7psD8A/bOc2hWAI4MlFIvvg==" saltValue="zF14hzCgzS5mdEK9UNXQ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32034</v>
      </c>
      <c r="D6" s="33">
        <f t="shared" si="3"/>
        <v>47</v>
      </c>
      <c r="E6" s="33">
        <f t="shared" si="3"/>
        <v>17</v>
      </c>
      <c r="F6" s="33">
        <f t="shared" si="3"/>
        <v>1</v>
      </c>
      <c r="G6" s="33">
        <f t="shared" si="3"/>
        <v>0</v>
      </c>
      <c r="H6" s="33" t="str">
        <f t="shared" si="3"/>
        <v>岩手県　大船渡市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36.159999999999997</v>
      </c>
      <c r="Q6" s="34">
        <f t="shared" si="3"/>
        <v>84.21</v>
      </c>
      <c r="R6" s="34">
        <f t="shared" si="3"/>
        <v>2700</v>
      </c>
      <c r="S6" s="34">
        <f t="shared" si="3"/>
        <v>36655</v>
      </c>
      <c r="T6" s="34">
        <f t="shared" si="3"/>
        <v>322.51</v>
      </c>
      <c r="U6" s="34">
        <f t="shared" si="3"/>
        <v>113.66</v>
      </c>
      <c r="V6" s="34">
        <f t="shared" si="3"/>
        <v>13096</v>
      </c>
      <c r="W6" s="34">
        <f t="shared" si="3"/>
        <v>5.79</v>
      </c>
      <c r="X6" s="34">
        <f t="shared" si="3"/>
        <v>2261.83</v>
      </c>
      <c r="Y6" s="35">
        <f>IF(Y7="",NA(),Y7)</f>
        <v>43.82</v>
      </c>
      <c r="Z6" s="35">
        <f t="shared" ref="Z6:AH6" si="4">IF(Z7="",NA(),Z7)</f>
        <v>32.78</v>
      </c>
      <c r="AA6" s="35">
        <f t="shared" si="4"/>
        <v>39.28</v>
      </c>
      <c r="AB6" s="35">
        <f t="shared" si="4"/>
        <v>35.44</v>
      </c>
      <c r="AC6" s="35">
        <f t="shared" si="4"/>
        <v>32.270000000000003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3201.36</v>
      </c>
      <c r="BG6" s="35">
        <f t="shared" ref="BG6:BO6" si="7">IF(BG7="",NA(),BG7)</f>
        <v>4161.68</v>
      </c>
      <c r="BH6" s="35">
        <f t="shared" si="7"/>
        <v>4498.0600000000004</v>
      </c>
      <c r="BI6" s="35">
        <f t="shared" si="7"/>
        <v>4529.76</v>
      </c>
      <c r="BJ6" s="35">
        <f t="shared" si="7"/>
        <v>4935.55</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31.23</v>
      </c>
      <c r="BR6" s="35">
        <f t="shared" ref="BR6:BZ6" si="8">IF(BR7="",NA(),BR7)</f>
        <v>28.55</v>
      </c>
      <c r="BS6" s="35">
        <f t="shared" si="8"/>
        <v>29.64</v>
      </c>
      <c r="BT6" s="35">
        <f t="shared" si="8"/>
        <v>26.98</v>
      </c>
      <c r="BU6" s="35">
        <f t="shared" si="8"/>
        <v>25.69</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537.35</v>
      </c>
      <c r="CC6" s="35">
        <f t="shared" ref="CC6:CK6" si="9">IF(CC7="",NA(),CC7)</f>
        <v>590.23</v>
      </c>
      <c r="CD6" s="35">
        <f t="shared" si="9"/>
        <v>571.1</v>
      </c>
      <c r="CE6" s="35">
        <f t="shared" si="9"/>
        <v>623.97</v>
      </c>
      <c r="CF6" s="35">
        <f t="shared" si="9"/>
        <v>646.84</v>
      </c>
      <c r="CG6" s="35">
        <f t="shared" si="9"/>
        <v>248.89</v>
      </c>
      <c r="CH6" s="35">
        <f t="shared" si="9"/>
        <v>250.84</v>
      </c>
      <c r="CI6" s="35">
        <f t="shared" si="9"/>
        <v>235.61</v>
      </c>
      <c r="CJ6" s="35">
        <f t="shared" si="9"/>
        <v>216.21</v>
      </c>
      <c r="CK6" s="35">
        <f t="shared" si="9"/>
        <v>220.31</v>
      </c>
      <c r="CL6" s="34" t="str">
        <f>IF(CL7="","",IF(CL7="-","【-】","【"&amp;SUBSTITUTE(TEXT(CL7,"#,##0.00"),"-","△")&amp;"】"))</f>
        <v>【136.86】</v>
      </c>
      <c r="CM6" s="35">
        <f>IF(CM7="",NA(),CM7)</f>
        <v>57.05</v>
      </c>
      <c r="CN6" s="35">
        <f t="shared" ref="CN6:CV6" si="10">IF(CN7="",NA(),CN7)</f>
        <v>60.66</v>
      </c>
      <c r="CO6" s="35">
        <f t="shared" si="10"/>
        <v>56.95</v>
      </c>
      <c r="CP6" s="35">
        <f t="shared" si="10"/>
        <v>59.39</v>
      </c>
      <c r="CQ6" s="35">
        <f t="shared" si="10"/>
        <v>59.38</v>
      </c>
      <c r="CR6" s="35">
        <f t="shared" si="10"/>
        <v>49.89</v>
      </c>
      <c r="CS6" s="35">
        <f t="shared" si="10"/>
        <v>49.39</v>
      </c>
      <c r="CT6" s="35">
        <f t="shared" si="10"/>
        <v>49.25</v>
      </c>
      <c r="CU6" s="35">
        <f t="shared" si="10"/>
        <v>50.24</v>
      </c>
      <c r="CV6" s="35">
        <f t="shared" si="10"/>
        <v>49.68</v>
      </c>
      <c r="CW6" s="34" t="str">
        <f>IF(CW7="","",IF(CW7="-","【-】","【"&amp;SUBSTITUTE(TEXT(CW7,"#,##0.00"),"-","△")&amp;"】"))</f>
        <v>【58.98】</v>
      </c>
      <c r="CX6" s="35">
        <f>IF(CX7="",NA(),CX7)</f>
        <v>70.42</v>
      </c>
      <c r="CY6" s="35">
        <f t="shared" ref="CY6:DG6" si="11">IF(CY7="",NA(),CY7)</f>
        <v>72.95</v>
      </c>
      <c r="CZ6" s="35">
        <f t="shared" si="11"/>
        <v>72.040000000000006</v>
      </c>
      <c r="DA6" s="35">
        <f t="shared" si="11"/>
        <v>69.180000000000007</v>
      </c>
      <c r="DB6" s="35">
        <f t="shared" si="11"/>
        <v>67.69</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32034</v>
      </c>
      <c r="D7" s="37">
        <v>47</v>
      </c>
      <c r="E7" s="37">
        <v>17</v>
      </c>
      <c r="F7" s="37">
        <v>1</v>
      </c>
      <c r="G7" s="37">
        <v>0</v>
      </c>
      <c r="H7" s="37" t="s">
        <v>99</v>
      </c>
      <c r="I7" s="37" t="s">
        <v>100</v>
      </c>
      <c r="J7" s="37" t="s">
        <v>101</v>
      </c>
      <c r="K7" s="37" t="s">
        <v>102</v>
      </c>
      <c r="L7" s="37" t="s">
        <v>103</v>
      </c>
      <c r="M7" s="37" t="s">
        <v>104</v>
      </c>
      <c r="N7" s="38" t="s">
        <v>105</v>
      </c>
      <c r="O7" s="38" t="s">
        <v>106</v>
      </c>
      <c r="P7" s="38">
        <v>36.159999999999997</v>
      </c>
      <c r="Q7" s="38">
        <v>84.21</v>
      </c>
      <c r="R7" s="38">
        <v>2700</v>
      </c>
      <c r="S7" s="38">
        <v>36655</v>
      </c>
      <c r="T7" s="38">
        <v>322.51</v>
      </c>
      <c r="U7" s="38">
        <v>113.66</v>
      </c>
      <c r="V7" s="38">
        <v>13096</v>
      </c>
      <c r="W7" s="38">
        <v>5.79</v>
      </c>
      <c r="X7" s="38">
        <v>2261.83</v>
      </c>
      <c r="Y7" s="38">
        <v>43.82</v>
      </c>
      <c r="Z7" s="38">
        <v>32.78</v>
      </c>
      <c r="AA7" s="38">
        <v>39.28</v>
      </c>
      <c r="AB7" s="38">
        <v>35.44</v>
      </c>
      <c r="AC7" s="38">
        <v>32.270000000000003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3201.36</v>
      </c>
      <c r="BG7" s="38">
        <v>4161.68</v>
      </c>
      <c r="BH7" s="38">
        <v>4498.0600000000004</v>
      </c>
      <c r="BI7" s="38">
        <v>4529.76</v>
      </c>
      <c r="BJ7" s="38">
        <v>4935.55</v>
      </c>
      <c r="BK7" s="38">
        <v>1203.71</v>
      </c>
      <c r="BL7" s="38">
        <v>1162.3599999999999</v>
      </c>
      <c r="BM7" s="38">
        <v>1047.6500000000001</v>
      </c>
      <c r="BN7" s="38">
        <v>1124.26</v>
      </c>
      <c r="BO7" s="38">
        <v>1048.23</v>
      </c>
      <c r="BP7" s="38">
        <v>682.78</v>
      </c>
      <c r="BQ7" s="38">
        <v>31.23</v>
      </c>
      <c r="BR7" s="38">
        <v>28.55</v>
      </c>
      <c r="BS7" s="38">
        <v>29.64</v>
      </c>
      <c r="BT7" s="38">
        <v>26.98</v>
      </c>
      <c r="BU7" s="38">
        <v>25.69</v>
      </c>
      <c r="BV7" s="38">
        <v>69.739999999999995</v>
      </c>
      <c r="BW7" s="38">
        <v>68.209999999999994</v>
      </c>
      <c r="BX7" s="38">
        <v>74.040000000000006</v>
      </c>
      <c r="BY7" s="38">
        <v>80.58</v>
      </c>
      <c r="BZ7" s="38">
        <v>78.92</v>
      </c>
      <c r="CA7" s="38">
        <v>100.91</v>
      </c>
      <c r="CB7" s="38">
        <v>537.35</v>
      </c>
      <c r="CC7" s="38">
        <v>590.23</v>
      </c>
      <c r="CD7" s="38">
        <v>571.1</v>
      </c>
      <c r="CE7" s="38">
        <v>623.97</v>
      </c>
      <c r="CF7" s="38">
        <v>646.84</v>
      </c>
      <c r="CG7" s="38">
        <v>248.89</v>
      </c>
      <c r="CH7" s="38">
        <v>250.84</v>
      </c>
      <c r="CI7" s="38">
        <v>235.61</v>
      </c>
      <c r="CJ7" s="38">
        <v>216.21</v>
      </c>
      <c r="CK7" s="38">
        <v>220.31</v>
      </c>
      <c r="CL7" s="38">
        <v>136.86000000000001</v>
      </c>
      <c r="CM7" s="38">
        <v>57.05</v>
      </c>
      <c r="CN7" s="38">
        <v>60.66</v>
      </c>
      <c r="CO7" s="38">
        <v>56.95</v>
      </c>
      <c r="CP7" s="38">
        <v>59.39</v>
      </c>
      <c r="CQ7" s="38">
        <v>59.38</v>
      </c>
      <c r="CR7" s="38">
        <v>49.89</v>
      </c>
      <c r="CS7" s="38">
        <v>49.39</v>
      </c>
      <c r="CT7" s="38">
        <v>49.25</v>
      </c>
      <c r="CU7" s="38">
        <v>50.24</v>
      </c>
      <c r="CV7" s="38">
        <v>49.68</v>
      </c>
      <c r="CW7" s="38">
        <v>58.98</v>
      </c>
      <c r="CX7" s="38">
        <v>70.42</v>
      </c>
      <c r="CY7" s="38">
        <v>72.95</v>
      </c>
      <c r="CZ7" s="38">
        <v>72.040000000000006</v>
      </c>
      <c r="DA7" s="38">
        <v>69.180000000000007</v>
      </c>
      <c r="DB7" s="38">
        <v>67.69</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大船渡市</cp:lastModifiedBy>
  <cp:lastPrinted>2020-01-21T08:17:07Z</cp:lastPrinted>
  <dcterms:created xsi:type="dcterms:W3CDTF">2019-12-05T05:00:44Z</dcterms:created>
  <dcterms:modified xsi:type="dcterms:W3CDTF">2020-01-21T08:17:45Z</dcterms:modified>
  <cp:category/>
</cp:coreProperties>
</file>