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ey0+eh1xcEuBI9VO4rZtdM4aXMIRJuDu224s5f9gpAxZbC6Kz2VNPMDwFLhhL6DU+EgadXOy4r3fQ61+HPl9g==" workbookSaltValue="LDnqwLkmiT8uL7qIVXUrUg=="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<sst xmlns="http://schemas.openxmlformats.org/spreadsheetml/2006/main" count="220" uniqueCount="108">
  <si>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</si>
  <si>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</si>
  <si>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</si>
  <si>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</si>
  <si>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</si>
  <si>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</si>
  <si>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</si>
  <si>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</si>
  <si>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</si>
  <si>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</si>
  <si>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</si>
  <si>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</si>
  <si>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</si>
  <si>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</si>
  <si>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</si>
  <si>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</si>
  <si>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</si>
  <si>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</si>
  <si>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</si>
  <si>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</si>
  <si>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</si>
  <si>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</si>
  <si>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</si>
  <si>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</si>
  <si>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</si>
  <si>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</si>
  <si>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</si>
  <si>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</si>
  <si>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</si>
  <si>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</si>
  <si>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</si>
  <si>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</si>
  <si>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</si>
  <si>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</si>
  <si>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</si>
  <si>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</si>
  <si>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</si>
  <si>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</si>
  <si>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</si>
  <si>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</si>
  <si>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</si>
  <si>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</si>
  <si>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</si>
  <si>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</si>
  <si>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</si>
  <si>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</si>
  <si>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</si>
  <si>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</si>
  <si>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</si>
  <si>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</si>
  <si>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</si>
  <si>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</si>
  <si>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</si>
  <si>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</si>
  <si>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</si>
  <si>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</si>
  <si>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</si>
  <si>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</si>
  <si>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</si>
  <si>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</si>
  <si>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</si>
  <si>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</si>
  <si>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</si>
  <si>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</si>
  <si>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</si>
  <si>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</si>
  <si>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</si>
  <si>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</si>
  <si>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</si>
  <si>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</si>
  <si>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</si>
  <si>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</si>
  <si>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</si>
  <si>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</si>
  <si>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</si>
  <si>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</si>
  <si>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</si>
  <si>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</si>
  <si>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</si>
  <si>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</si>
  <si>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</si>
  <si>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</si>
  <si>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</si>
  <si>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</si>
  <si>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</si>
  <si>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</si>
  <si>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</si>
  <si>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</si>
  <si>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</si>
  <si>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</si>
  <si>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</si>
  <si>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</si>
  <si>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</si>
  <si>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</si>
  <si>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</si>
  <si>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</si>
  <si>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</si>
  <si>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</si>
  <si>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</si>
  <si>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</si>
  <si>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</si>
  <si>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</si>
  <si>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</si>
  <si>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</si>
  <si>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</si>
  <si>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資産の老朽化度合を表す指標です。平成26年度までは類似団体と比較しても高い割合で推移していましたが、H27からは改善しています。
②管路経年化率
　水道管の老朽化度合を表す指標です。H27からは改善していますが、類似団体と比較しても高い割合となっています。
③管路更新率
　水道管を更新した割合を表す指標です。類似団体よりも高い割合となっています。</t>
    <phoneticPr fontId="4"/>
  </si>
  <si>
    <t>　当市は13施設の簡易水道に法適用しているものの、経営は、類似団体の各指標と比較して健全に推移しています。しかし、水道施設や水道管の老朽化が進んでおり、有収率を低下させる主な要因となっていることから、老朽化した水道施設や水道管の更新を計画的に進めて行く必要があります。また、今後も人口減少に伴う料金収入の減少が見込まれることから計画的な経費削減を行うほか、必要に応じて料金の見直しを行う必要があります。</t>
    <phoneticPr fontId="4"/>
  </si>
  <si>
    <t>①経常収支比率
　経常費用に対する経常収益の割合を表す指標です。各年度とも黒字を示す100%を超えています。
②累積欠損金比率
　複数年度にわたって累積した欠損金の割合を表す指標です。累積欠損金はありません。
③流動比率
　短期的な債務に対する支払能力を表す指標です。類似団体より高い割合です。必要とされる基準100%を超えており、支払能力は備わっています。
④企業債残高対給水収益比率
　給水収益に対する企業債残高の割合を表す指標です。簡易水道統合整備事業費等の増加に伴い、企業債残高は増加してきていますが、類似団体と比較してもその割合は低くなっています。
⑤料金回収率
　費用をどの程度料金収入で賄えているかを表した指標です。100％を下回っていますが、繰出し基準に定める事由以外の繰出金はありません。
⑥給水原価
　水道水１㎥をつくるのにどのくらいの費用がかかっているかを表す指標です。類似団体より低く推移しています。
⑦施設利用率
　施設の配水能力に対する配水量を表す指標で、施設の利用状況等を表す指標です。類似団体より高い割合で施設を利用しています。
⑧有収率
　施設の稼働が収益にどのくらいつながっているかを判断する指標です。施設等の老朽化により類似団体よりも低い割合となっています。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</si>
</sst>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0.09</c:v>
                </c:pt>
                <c:pt idx="1">
                  <c:v>0.1</c:v>
                </c:pt>
                <c:pt idx="2">
                  <c:v>0.5</c:v>
                </c:pt>
                <c:pt idx="3">
                  <c:v>1.82</c:v>
                </c:pt>
                <c:pt idx="4">
                  <c:v>1.2</c:v>
                </c:pt>
              </c:numCache>
            </c:numRef>
          </c:val>
          <c:extLst xmlns:c16r2="http://schemas.microsoft.com/office/drawing/2015/06/chart">
            <c:ext xmlns:c16="http://schemas.microsoft.com/office/drawing/2014/chart" uri="{C3380CC4-5D6E-409C-BE32-E72D297353CC}">
              <c16:uniqueId val="{00000000-E230-4D4F-ADAF-442167BBE056}"/>
            </c:ext>
          </c:extLst>
        </c:ser>
        <c:dLbls>
          <c:showLegendKey val="0"/>
          <c:showVal val="0"/>
          <c:showCatName val="0"/>
          <c:showSerName val="0"/>
          <c:showPercent val="0"/>
          <c:showBubbleSize val="0"/>
        </c:dLbls>
        <c:gapWidth val="150"/>
        <c:axId val="185848192"/>
        <c:axId val="185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E230-4D4F-ADAF-442167BBE056}"/>
            </c:ext>
          </c:extLst>
        </c:ser>
        <c:dLbls>
          <c:showLegendKey val="0"/>
          <c:showVal val="0"/>
          <c:showCatName val="0"/>
          <c:showSerName val="0"/>
          <c:showPercent val="0"/>
          <c:showBubbleSize val="0"/>
        </c:dLbls>
        <c:marker val="1"/>
        <c:smooth val="0"/>
        <c:axId val="185848192"/>
        <c:axId val="185850112"/>
      </c:lineChart>
      <c:dateAx>
        <c:axId val="185848192"/>
        <c:scaling>
          <c:orientation val="minMax"/>
        </c:scaling>
        <c:delete val="1"/>
        <c:axPos val="b"/>
        <c:numFmt formatCode="ge" sourceLinked="1"/>
        <c:majorTickMark val="none"/>
        <c:minorTickMark val="none"/>
        <c:tickLblPos val="none"/>
        <c:crossAx val="185850112"/>
        <c:crosses val="autoZero"/>
        <c:auto val="1"/>
        <c:lblOffset val="100"/>
        <c:baseTimeUnit val="years"/>
      </c:dateAx>
      <c:valAx>
        <c:axId val="185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69.2</c:v>
                </c:pt>
                <c:pt idx="1">
                  <c:v>68.41</c:v>
                </c:pt>
                <c:pt idx="2">
                  <c:v>68.209999999999994</c:v>
                </c:pt>
                <c:pt idx="3">
                  <c:v>67.92</c:v>
                </c:pt>
                <c:pt idx="4">
                  <c:v>66.09</c:v>
                </c:pt>
              </c:numCache>
            </c:numRef>
          </c:val>
          <c:extLst xmlns:c16r2="http://schemas.microsoft.com/office/drawing/2015/06/chart">
            <c:ext xmlns:c16="http://schemas.microsoft.com/office/drawing/2014/chart" uri="{C3380CC4-5D6E-409C-BE32-E72D297353CC}">
              <c16:uniqueId val="{00000000-75B1-42DF-B874-20CF125B2128}"/>
            </c:ext>
          </c:extLst>
        </c:ser>
        <c:dLbls>
          <c:showLegendKey val="0"/>
          <c:showVal val="0"/>
          <c:showCatName val="0"/>
          <c:showSerName val="0"/>
          <c:showPercent val="0"/>
          <c:showBubbleSize val="0"/>
        </c:dLbls>
        <c:gapWidth val="150"/>
        <c:axId val="222507392"/>
        <c:axId val="2225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75B1-42DF-B874-20CF125B2128}"/>
            </c:ext>
          </c:extLst>
        </c:ser>
        <c:dLbls>
          <c:showLegendKey val="0"/>
          <c:showVal val="0"/>
          <c:showCatName val="0"/>
          <c:showSerName val="0"/>
          <c:showPercent val="0"/>
          <c:showBubbleSize val="0"/>
        </c:dLbls>
        <c:marker val="1"/>
        <c:smooth val="0"/>
        <c:axId val="222507392"/>
        <c:axId val="222509312"/>
      </c:lineChart>
      <c:dateAx>
        <c:axId val="222507392"/>
        <c:scaling>
          <c:orientation val="minMax"/>
        </c:scaling>
        <c:delete val="1"/>
        <c:axPos val="b"/>
        <c:numFmt formatCode="ge" sourceLinked="1"/>
        <c:majorTickMark val="none"/>
        <c:minorTickMark val="none"/>
        <c:tickLblPos val="none"/>
        <c:crossAx val="222509312"/>
        <c:crosses val="autoZero"/>
        <c:auto val="1"/>
        <c:lblOffset val="100"/>
        <c:baseTimeUnit val="years"/>
      </c:dateAx>
      <c:valAx>
        <c:axId val="2225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78.19</c:v>
                </c:pt>
                <c:pt idx="1">
                  <c:v>79.89</c:v>
                </c:pt>
                <c:pt idx="2">
                  <c:v>78.680000000000007</c:v>
                </c:pt>
                <c:pt idx="3">
                  <c:v>78.739999999999995</c:v>
                </c:pt>
                <c:pt idx="4">
                  <c:v>79.08</c:v>
                </c:pt>
              </c:numCache>
            </c:numRef>
          </c:val>
          <c:extLst xmlns:c16r2="http://schemas.microsoft.com/office/drawing/2015/06/chart">
            <c:ext xmlns:c16="http://schemas.microsoft.com/office/drawing/2014/chart" uri="{C3380CC4-5D6E-409C-BE32-E72D297353CC}">
              <c16:uniqueId val="{00000000-6335-4449-AD64-1FDFA8E5798F}"/>
            </c:ext>
          </c:extLst>
        </c:ser>
        <c:dLbls>
          <c:showLegendKey val="0"/>
          <c:showVal val="0"/>
          <c:showCatName val="0"/>
          <c:showSerName val="0"/>
          <c:showPercent val="0"/>
          <c:showBubbleSize val="0"/>
        </c:dLbls>
        <c:gapWidth val="150"/>
        <c:axId val="222544640"/>
        <c:axId val="2225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6335-4449-AD64-1FDFA8E5798F}"/>
            </c:ext>
          </c:extLst>
        </c:ser>
        <c:dLbls>
          <c:showLegendKey val="0"/>
          <c:showVal val="0"/>
          <c:showCatName val="0"/>
          <c:showSerName val="0"/>
          <c:showPercent val="0"/>
          <c:showBubbleSize val="0"/>
        </c:dLbls>
        <c:marker val="1"/>
        <c:smooth val="0"/>
        <c:axId val="222544640"/>
        <c:axId val="222546560"/>
      </c:lineChart>
      <c:dateAx>
        <c:axId val="222544640"/>
        <c:scaling>
          <c:orientation val="minMax"/>
        </c:scaling>
        <c:delete val="1"/>
        <c:axPos val="b"/>
        <c:numFmt formatCode="ge" sourceLinked="1"/>
        <c:majorTickMark val="none"/>
        <c:minorTickMark val="none"/>
        <c:tickLblPos val="none"/>
        <c:crossAx val="222546560"/>
        <c:crosses val="autoZero"/>
        <c:auto val="1"/>
        <c:lblOffset val="100"/>
        <c:baseTimeUnit val="years"/>
      </c:dateAx>
      <c:valAx>
        <c:axId val="222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118.23</c:v>
                </c:pt>
                <c:pt idx="1">
                  <c:v>124.09</c:v>
                </c:pt>
                <c:pt idx="2">
                  <c:v>120.93</c:v>
                </c:pt>
                <c:pt idx="3">
                  <c:v>115.68</c:v>
                </c:pt>
                <c:pt idx="4">
                  <c:v>113.38</c:v>
                </c:pt>
              </c:numCache>
            </c:numRef>
          </c:val>
          <c:extLst xmlns:c16r2="http://schemas.microsoft.com/office/drawing/2015/06/chart">
            <c:ext xmlns:c16="http://schemas.microsoft.com/office/drawing/2014/chart" uri="{C3380CC4-5D6E-409C-BE32-E72D297353CC}">
              <c16:uniqueId val="{00000000-85A9-4D20-BCE0-5D1096D52A3F}"/>
            </c:ext>
          </c:extLst>
        </c:ser>
        <c:dLbls>
          <c:showLegendKey val="0"/>
          <c:showVal val="0"/>
          <c:showCatName val="0"/>
          <c:showSerName val="0"/>
          <c:showPercent val="0"/>
          <c:showBubbleSize val="0"/>
        </c:dLbls>
        <c:gapWidth val="150"/>
        <c:axId val="189874944"/>
        <c:axId val="1898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85A9-4D20-BCE0-5D1096D52A3F}"/>
            </c:ext>
          </c:extLst>
        </c:ser>
        <c:dLbls>
          <c:showLegendKey val="0"/>
          <c:showVal val="0"/>
          <c:showCatName val="0"/>
          <c:showSerName val="0"/>
          <c:showPercent val="0"/>
          <c:showBubbleSize val="0"/>
        </c:dLbls>
        <c:marker val="1"/>
        <c:smooth val="0"/>
        <c:axId val="189874944"/>
        <c:axId val="189876864"/>
      </c:lineChart>
      <c:dateAx>
        <c:axId val="189874944"/>
        <c:scaling>
          <c:orientation val="minMax"/>
        </c:scaling>
        <c:delete val="1"/>
        <c:axPos val="b"/>
        <c:numFmt formatCode="ge" sourceLinked="1"/>
        <c:majorTickMark val="none"/>
        <c:minorTickMark val="none"/>
        <c:tickLblPos val="none"/>
        <c:crossAx val="189876864"/>
        <c:crosses val="autoZero"/>
        <c:auto val="1"/>
        <c:lblOffset val="100"/>
        <c:baseTimeUnit val="years"/>
      </c:dateAx>
      <c:valAx>
        <c:axId val="18987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8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45.17</c:v>
                </c:pt>
                <c:pt idx="1">
                  <c:v>43.92</c:v>
                </c:pt>
                <c:pt idx="2">
                  <c:v>43.35</c:v>
                </c:pt>
                <c:pt idx="3">
                  <c:v>43.43</c:v>
                </c:pt>
                <c:pt idx="4">
                  <c:v>42.98</c:v>
                </c:pt>
              </c:numCache>
            </c:numRef>
          </c:val>
          <c:extLst xmlns:c16r2="http://schemas.microsoft.com/office/drawing/2015/06/chart">
            <c:ext xmlns:c16="http://schemas.microsoft.com/office/drawing/2014/chart" uri="{C3380CC4-5D6E-409C-BE32-E72D297353CC}">
              <c16:uniqueId val="{00000000-F049-42EE-9C5F-34FE9E7D570D}"/>
            </c:ext>
          </c:extLst>
        </c:ser>
        <c:dLbls>
          <c:showLegendKey val="0"/>
          <c:showVal val="0"/>
          <c:showCatName val="0"/>
          <c:showSerName val="0"/>
          <c:showPercent val="0"/>
          <c:showBubbleSize val="0"/>
        </c:dLbls>
        <c:gapWidth val="150"/>
        <c:axId val="189990016"/>
        <c:axId val="18999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F049-42EE-9C5F-34FE9E7D570D}"/>
            </c:ext>
          </c:extLst>
        </c:ser>
        <c:dLbls>
          <c:showLegendKey val="0"/>
          <c:showVal val="0"/>
          <c:showCatName val="0"/>
          <c:showSerName val="0"/>
          <c:showPercent val="0"/>
          <c:showBubbleSize val="0"/>
        </c:dLbls>
        <c:marker val="1"/>
        <c:smooth val="0"/>
        <c:axId val="189990016"/>
        <c:axId val="189991936"/>
      </c:lineChart>
      <c:dateAx>
        <c:axId val="189990016"/>
        <c:scaling>
          <c:orientation val="minMax"/>
        </c:scaling>
        <c:delete val="1"/>
        <c:axPos val="b"/>
        <c:numFmt formatCode="ge" sourceLinked="1"/>
        <c:majorTickMark val="none"/>
        <c:minorTickMark val="none"/>
        <c:tickLblPos val="none"/>
        <c:crossAx val="189991936"/>
        <c:crosses val="autoZero"/>
        <c:auto val="1"/>
        <c:lblOffset val="100"/>
        <c:baseTimeUnit val="years"/>
      </c:dateAx>
      <c:valAx>
        <c:axId val="1899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18.239999999999998</c:v>
                </c:pt>
                <c:pt idx="1">
                  <c:v>17.05</c:v>
                </c:pt>
                <c:pt idx="2">
                  <c:v>17</c:v>
                </c:pt>
                <c:pt idx="3">
                  <c:v>16.77</c:v>
                </c:pt>
                <c:pt idx="4">
                  <c:v>16.77</c:v>
                </c:pt>
              </c:numCache>
            </c:numRef>
          </c:val>
          <c:extLst xmlns:c16r2="http://schemas.microsoft.com/office/drawing/2015/06/chart">
            <c:ext xmlns:c16="http://schemas.microsoft.com/office/drawing/2014/chart" uri="{C3380CC4-5D6E-409C-BE32-E72D297353CC}">
              <c16:uniqueId val="{00000000-0A57-4B44-9232-0E5849EF7BF6}"/>
            </c:ext>
          </c:extLst>
        </c:ser>
        <c:dLbls>
          <c:showLegendKey val="0"/>
          <c:showVal val="0"/>
          <c:showCatName val="0"/>
          <c:showSerName val="0"/>
          <c:showPercent val="0"/>
          <c:showBubbleSize val="0"/>
        </c:dLbls>
        <c:gapWidth val="150"/>
        <c:axId val="190023168"/>
        <c:axId val="1900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0A57-4B44-9232-0E5849EF7BF6}"/>
            </c:ext>
          </c:extLst>
        </c:ser>
        <c:dLbls>
          <c:showLegendKey val="0"/>
          <c:showVal val="0"/>
          <c:showCatName val="0"/>
          <c:showSerName val="0"/>
          <c:showPercent val="0"/>
          <c:showBubbleSize val="0"/>
        </c:dLbls>
        <c:marker val="1"/>
        <c:smooth val="0"/>
        <c:axId val="190023168"/>
        <c:axId val="190025088"/>
      </c:lineChart>
      <c:dateAx>
        <c:axId val="190023168"/>
        <c:scaling>
          <c:orientation val="minMax"/>
        </c:scaling>
        <c:delete val="1"/>
        <c:axPos val="b"/>
        <c:numFmt formatCode="ge" sourceLinked="1"/>
        <c:majorTickMark val="none"/>
        <c:minorTickMark val="none"/>
        <c:tickLblPos val="none"/>
        <c:crossAx val="190025088"/>
        <c:crosses val="autoZero"/>
        <c:auto val="1"/>
        <c:lblOffset val="100"/>
        <c:baseTimeUnit val="years"/>
      </c:dateAx>
      <c:valAx>
        <c:axId val="1900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48-463E-BFB6-515D2E30FF60}"/>
            </c:ext>
          </c:extLst>
        </c:ser>
        <c:dLbls>
          <c:showLegendKey val="0"/>
          <c:showVal val="0"/>
          <c:showCatName val="0"/>
          <c:showSerName val="0"/>
          <c:showPercent val="0"/>
          <c:showBubbleSize val="0"/>
        </c:dLbls>
        <c:gapWidth val="150"/>
        <c:axId val="190079360"/>
        <c:axId val="1900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7848-463E-BFB6-515D2E30FF60}"/>
            </c:ext>
          </c:extLst>
        </c:ser>
        <c:dLbls>
          <c:showLegendKey val="0"/>
          <c:showVal val="0"/>
          <c:showCatName val="0"/>
          <c:showSerName val="0"/>
          <c:showPercent val="0"/>
          <c:showBubbleSize val="0"/>
        </c:dLbls>
        <c:marker val="1"/>
        <c:smooth val="0"/>
        <c:axId val="190079360"/>
        <c:axId val="190081280"/>
      </c:lineChart>
      <c:dateAx>
        <c:axId val="190079360"/>
        <c:scaling>
          <c:orientation val="minMax"/>
        </c:scaling>
        <c:delete val="1"/>
        <c:axPos val="b"/>
        <c:numFmt formatCode="ge" sourceLinked="1"/>
        <c:majorTickMark val="none"/>
        <c:minorTickMark val="none"/>
        <c:tickLblPos val="none"/>
        <c:crossAx val="190081280"/>
        <c:crosses val="autoZero"/>
        <c:auto val="1"/>
        <c:lblOffset val="100"/>
        <c:baseTimeUnit val="years"/>
      </c:dateAx>
      <c:valAx>
        <c:axId val="19008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0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319.72000000000003</c:v>
                </c:pt>
                <c:pt idx="1">
                  <c:v>217.15</c:v>
                </c:pt>
                <c:pt idx="2">
                  <c:v>339.33</c:v>
                </c:pt>
                <c:pt idx="3">
                  <c:v>334.89</c:v>
                </c:pt>
                <c:pt idx="4">
                  <c:v>450.71</c:v>
                </c:pt>
              </c:numCache>
            </c:numRef>
          </c:val>
          <c:extLst xmlns:c16r2="http://schemas.microsoft.com/office/drawing/2015/06/chart">
            <c:ext xmlns:c16="http://schemas.microsoft.com/office/drawing/2014/chart" uri="{C3380CC4-5D6E-409C-BE32-E72D297353CC}">
              <c16:uniqueId val="{00000000-0F43-4ED0-A449-9D96F22D94F7}"/>
            </c:ext>
          </c:extLst>
        </c:ser>
        <c:dLbls>
          <c:showLegendKey val="0"/>
          <c:showVal val="0"/>
          <c:showCatName val="0"/>
          <c:showSerName val="0"/>
          <c:showPercent val="0"/>
          <c:showBubbleSize val="0"/>
        </c:dLbls>
        <c:gapWidth val="150"/>
        <c:axId val="190098048"/>
        <c:axId val="1901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0F43-4ED0-A449-9D96F22D94F7}"/>
            </c:ext>
          </c:extLst>
        </c:ser>
        <c:dLbls>
          <c:showLegendKey val="0"/>
          <c:showVal val="0"/>
          <c:showCatName val="0"/>
          <c:showSerName val="0"/>
          <c:showPercent val="0"/>
          <c:showBubbleSize val="0"/>
        </c:dLbls>
        <c:marker val="1"/>
        <c:smooth val="0"/>
        <c:axId val="190098048"/>
        <c:axId val="190116608"/>
      </c:lineChart>
      <c:dateAx>
        <c:axId val="190098048"/>
        <c:scaling>
          <c:orientation val="minMax"/>
        </c:scaling>
        <c:delete val="1"/>
        <c:axPos val="b"/>
        <c:numFmt formatCode="ge" sourceLinked="1"/>
        <c:majorTickMark val="none"/>
        <c:minorTickMark val="none"/>
        <c:tickLblPos val="none"/>
        <c:crossAx val="190116608"/>
        <c:crosses val="autoZero"/>
        <c:auto val="1"/>
        <c:lblOffset val="100"/>
        <c:baseTimeUnit val="years"/>
      </c:dateAx>
      <c:valAx>
        <c:axId val="19011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0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227.86</c:v>
                </c:pt>
                <c:pt idx="1">
                  <c:v>230.36</c:v>
                </c:pt>
                <c:pt idx="2">
                  <c:v>245.23</c:v>
                </c:pt>
                <c:pt idx="3">
                  <c:v>262.77999999999997</c:v>
                </c:pt>
                <c:pt idx="4">
                  <c:v>267.74</c:v>
                </c:pt>
              </c:numCache>
            </c:numRef>
          </c:val>
          <c:extLst xmlns:c16r2="http://schemas.microsoft.com/office/drawing/2015/06/chart">
            <c:ext xmlns:c16="http://schemas.microsoft.com/office/drawing/2014/chart" uri="{C3380CC4-5D6E-409C-BE32-E72D297353CC}">
              <c16:uniqueId val="{00000000-340F-4E7D-B903-378CA8C504C6}"/>
            </c:ext>
          </c:extLst>
        </c:ser>
        <c:dLbls>
          <c:showLegendKey val="0"/>
          <c:showVal val="0"/>
          <c:showCatName val="0"/>
          <c:showSerName val="0"/>
          <c:showPercent val="0"/>
          <c:showBubbleSize val="0"/>
        </c:dLbls>
        <c:gapWidth val="150"/>
        <c:axId val="190147584"/>
        <c:axId val="1901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340F-4E7D-B903-378CA8C504C6}"/>
            </c:ext>
          </c:extLst>
        </c:ser>
        <c:dLbls>
          <c:showLegendKey val="0"/>
          <c:showVal val="0"/>
          <c:showCatName val="0"/>
          <c:showSerName val="0"/>
          <c:showPercent val="0"/>
          <c:showBubbleSize val="0"/>
        </c:dLbls>
        <c:marker val="1"/>
        <c:smooth val="0"/>
        <c:axId val="190147584"/>
        <c:axId val="190149760"/>
      </c:lineChart>
      <c:dateAx>
        <c:axId val="190147584"/>
        <c:scaling>
          <c:orientation val="minMax"/>
        </c:scaling>
        <c:delete val="1"/>
        <c:axPos val="b"/>
        <c:numFmt formatCode="ge" sourceLinked="1"/>
        <c:majorTickMark val="none"/>
        <c:minorTickMark val="none"/>
        <c:tickLblPos val="none"/>
        <c:crossAx val="190149760"/>
        <c:crosses val="autoZero"/>
        <c:auto val="1"/>
        <c:lblOffset val="100"/>
        <c:baseTimeUnit val="years"/>
      </c:dateAx>
      <c:valAx>
        <c:axId val="19014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99.96</c:v>
                </c:pt>
                <c:pt idx="1">
                  <c:v>105.67</c:v>
                </c:pt>
                <c:pt idx="2">
                  <c:v>103.54</c:v>
                </c:pt>
                <c:pt idx="3">
                  <c:v>97.73</c:v>
                </c:pt>
                <c:pt idx="4">
                  <c:v>97</c:v>
                </c:pt>
              </c:numCache>
            </c:numRef>
          </c:val>
          <c:extLst xmlns:c16r2="http://schemas.microsoft.com/office/drawing/2015/06/chart">
            <c:ext xmlns:c16="http://schemas.microsoft.com/office/drawing/2014/chart" uri="{C3380CC4-5D6E-409C-BE32-E72D297353CC}">
              <c16:uniqueId val="{00000000-6B26-414A-B6A4-D6D629CBCFC4}"/>
            </c:ext>
          </c:extLst>
        </c:ser>
        <c:dLbls>
          <c:showLegendKey val="0"/>
          <c:showVal val="0"/>
          <c:showCatName val="0"/>
          <c:showSerName val="0"/>
          <c:showPercent val="0"/>
          <c:showBubbleSize val="0"/>
        </c:dLbls>
        <c:gapWidth val="150"/>
        <c:axId val="190180736"/>
        <c:axId val="1901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6B26-414A-B6A4-D6D629CBCFC4}"/>
            </c:ext>
          </c:extLst>
        </c:ser>
        <c:dLbls>
          <c:showLegendKey val="0"/>
          <c:showVal val="0"/>
          <c:showCatName val="0"/>
          <c:showSerName val="0"/>
          <c:showPercent val="0"/>
          <c:showBubbleSize val="0"/>
        </c:dLbls>
        <c:marker val="1"/>
        <c:smooth val="0"/>
        <c:axId val="190180736"/>
        <c:axId val="190182912"/>
      </c:lineChart>
      <c:dateAx>
        <c:axId val="190180736"/>
        <c:scaling>
          <c:orientation val="minMax"/>
        </c:scaling>
        <c:delete val="1"/>
        <c:axPos val="b"/>
        <c:numFmt formatCode="ge" sourceLinked="1"/>
        <c:majorTickMark val="none"/>
        <c:minorTickMark val="none"/>
        <c:tickLblPos val="none"/>
        <c:crossAx val="190182912"/>
        <c:crosses val="autoZero"/>
        <c:auto val="1"/>
        <c:lblOffset val="100"/>
        <c:baseTimeUnit val="years"/>
      </c:dateAx>
      <c:valAx>
        <c:axId val="190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139.94</c:v>
                </c:pt>
                <c:pt idx="1">
                  <c:v>132.65</c:v>
                </c:pt>
                <c:pt idx="2">
                  <c:v>135.9</c:v>
                </c:pt>
                <c:pt idx="3">
                  <c:v>143.65</c:v>
                </c:pt>
                <c:pt idx="4">
                  <c:v>144.97999999999999</c:v>
                </c:pt>
              </c:numCache>
            </c:numRef>
          </c:val>
          <c:extLst xmlns:c16r2="http://schemas.microsoft.com/office/drawing/2015/06/chart">
            <c:ext xmlns:c16="http://schemas.microsoft.com/office/drawing/2014/chart" uri="{C3380CC4-5D6E-409C-BE32-E72D297353CC}">
              <c16:uniqueId val="{00000000-6667-4981-9323-023F98A64138}"/>
            </c:ext>
          </c:extLst>
        </c:ser>
        <c:dLbls>
          <c:showLegendKey val="0"/>
          <c:showVal val="0"/>
          <c:showCatName val="0"/>
          <c:showSerName val="0"/>
          <c:showPercent val="0"/>
          <c:showBubbleSize val="0"/>
        </c:dLbls>
        <c:gapWidth val="150"/>
        <c:axId val="222466048"/>
        <c:axId val="2224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6667-4981-9323-023F98A64138}"/>
            </c:ext>
          </c:extLst>
        </c:ser>
        <c:dLbls>
          <c:showLegendKey val="0"/>
          <c:showVal val="0"/>
          <c:showCatName val="0"/>
          <c:showSerName val="0"/>
          <c:showPercent val="0"/>
          <c:showBubbleSize val="0"/>
        </c:dLbls>
        <c:marker val="1"/>
        <c:smooth val="0"/>
        <c:axId val="222466048"/>
        <c:axId val="222467968"/>
      </c:lineChart>
      <c:dateAx>
        <c:axId val="222466048"/>
        <c:scaling>
          <c:orientation val="minMax"/>
        </c:scaling>
        <c:delete val="1"/>
        <c:axPos val="b"/>
        <c:numFmt formatCode="ge" sourceLinked="1"/>
        <c:majorTickMark val="none"/>
        <c:minorTickMark val="none"/>
        <c:tickLblPos val="none"/>
        <c:crossAx val="222467968"/>
        <c:crosses val="autoZero"/>
        <c:auto val="1"/>
        <c:lblOffset val="100"/>
        <c:baseTimeUnit val="years"/>
      </c:dateAx>
      <c:valAx>
        <c:axId val="2224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CF8" sqref="CF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岩手県　宮古市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52973</v>
      </c>
      <c r="AM8" s="60"/>
      <c r="AN8" s="60"/>
      <c r="AO8" s="60"/>
      <c r="AP8" s="60"/>
      <c r="AQ8" s="60"/>
      <c r="AR8" s="60"/>
      <c r="AS8" s="60"/>
      <c r="AT8" s="51">
        <f>データ!$S$6</f>
        <v>1259.1500000000001</v>
      </c>
      <c r="AU8" s="52"/>
      <c r="AV8" s="52"/>
      <c r="AW8" s="52"/>
      <c r="AX8" s="52"/>
      <c r="AY8" s="52"/>
      <c r="AZ8" s="52"/>
      <c r="BA8" s="52"/>
      <c r="BB8" s="53">
        <f>データ!$T$6</f>
        <v>42.07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75.209999999999994</v>
      </c>
      <c r="J10" s="52"/>
      <c r="K10" s="52"/>
      <c r="L10" s="52"/>
      <c r="M10" s="52"/>
      <c r="N10" s="52"/>
      <c r="O10" s="63"/>
      <c r="P10" s="53">
        <f>データ!$P$6</f>
        <v>98.34</v>
      </c>
      <c r="Q10" s="53"/>
      <c r="R10" s="53"/>
      <c r="S10" s="53"/>
      <c r="T10" s="53"/>
      <c r="U10" s="53"/>
      <c r="V10" s="53"/>
      <c r="W10" s="60">
        <f>データ!$Q$6</f>
        <v>2430</v>
      </c>
      <c r="X10" s="60"/>
      <c r="Y10" s="60"/>
      <c r="Z10" s="60"/>
      <c r="AA10" s="60"/>
      <c r="AB10" s="60"/>
      <c r="AC10" s="60"/>
      <c r="AD10" s="2"/>
      <c r="AE10" s="2"/>
      <c r="AF10" s="2"/>
      <c r="AG10" s="2"/>
      <c r="AH10" s="4"/>
      <c r="AI10" s="4"/>
      <c r="AJ10" s="4"/>
      <c r="AK10" s="4"/>
      <c r="AL10" s="60">
        <f>データ!$U$6</f>
        <v>51510</v>
      </c>
      <c r="AM10" s="60"/>
      <c r="AN10" s="60"/>
      <c r="AO10" s="60"/>
      <c r="AP10" s="60"/>
      <c r="AQ10" s="60"/>
      <c r="AR10" s="60"/>
      <c r="AS10" s="60"/>
      <c r="AT10" s="51">
        <f>データ!$V$6</f>
        <v>112.33</v>
      </c>
      <c r="AU10" s="52"/>
      <c r="AV10" s="52"/>
      <c r="AW10" s="52"/>
      <c r="AX10" s="52"/>
      <c r="AY10" s="52"/>
      <c r="AZ10" s="52"/>
      <c r="BA10" s="52"/>
      <c r="BB10" s="53">
        <f>データ!$W$6</f>
        <v>458.56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nE4BOx2X4UvsWrod6MloYuFt2wXNTmvQdydatdfY0vpZJLDd7KKss2mjUKtTaadt5wm5QQ27qUXwy2XOyO+ow==" saltValue="8P3WG5FZslB6P24xVApb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32026</v>
      </c>
      <c r="D6" s="34">
        <f t="shared" si="3"/>
        <v>46</v>
      </c>
      <c r="E6" s="34">
        <f t="shared" si="3"/>
        <v>1</v>
      </c>
      <c r="F6" s="34">
        <f t="shared" si="3"/>
        <v>0</v>
      </c>
      <c r="G6" s="34">
        <f t="shared" si="3"/>
        <v>1</v>
      </c>
      <c r="H6" s="34" t="str">
        <f t="shared" si="3"/>
        <v>岩手県　宮古市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75.209999999999994</v>
      </c>
      <c r="P6" s="35">
        <f t="shared" si="3"/>
        <v>98.34</v>
      </c>
      <c r="Q6" s="35">
        <f t="shared" si="3"/>
        <v>2430</v>
      </c>
      <c r="R6" s="35">
        <f t="shared" si="3"/>
        <v>52973</v>
      </c>
      <c r="S6" s="35">
        <f t="shared" si="3"/>
        <v>1259.1500000000001</v>
      </c>
      <c r="T6" s="35">
        <f t="shared" si="3"/>
        <v>42.07</v>
      </c>
      <c r="U6" s="35">
        <f t="shared" si="3"/>
        <v>51510</v>
      </c>
      <c r="V6" s="35">
        <f t="shared" si="3"/>
        <v>112.33</v>
      </c>
      <c r="W6" s="35">
        <f t="shared" si="3"/>
        <v>458.56</v>
      </c>
      <c r="X6" s="36">
        <f>IF(X7="",NA(),X7)</f>
        <v>118.23</v>
      </c>
      <c r="Y6" s="36">
        <f t="shared" ref="Y6:AG6" si="4">IF(Y7="",NA(),Y7)</f>
        <v>124.09</v>
      </c>
      <c r="Z6" s="36">
        <f t="shared" si="4"/>
        <v>120.93</v>
      </c>
      <c r="AA6" s="36">
        <f t="shared" si="4"/>
        <v>115.68</v>
      </c>
      <c r="AB6" s="36">
        <f t="shared" si="4"/>
        <v>113.38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319.72000000000003</v>
      </c>
      <c r="AU6" s="36">
        <f t="shared" ref="AU6:BC6" si="6">IF(AU7="",NA(),AU7)</f>
        <v>217.15</v>
      </c>
      <c r="AV6" s="36">
        <f t="shared" si="6"/>
        <v>339.33</v>
      </c>
      <c r="AW6" s="36">
        <f t="shared" si="6"/>
        <v>334.89</v>
      </c>
      <c r="AX6" s="36">
        <f t="shared" si="6"/>
        <v>450.71</v>
      </c>
      <c r="AY6" s="36">
        <f t="shared" si="6"/>
        <v>335.95</v>
      </c>
      <c r="AZ6" s="36">
        <f t="shared" si="6"/>
        <v>346.59</v>
      </c>
      <c r="BA6" s="36">
        <f t="shared" si="6"/>
        <v>357.82</v>
      </c>
      <c r="BB6" s="36">
        <f t="shared" si="6"/>
        <v>355.5</v>
      </c>
      <c r="BC6" s="36">
        <f t="shared" si="6"/>
        <v>349.83</v>
      </c>
      <c r="BD6" s="35" t="str">
        <f>IF(BD7="","",IF(BD7="-","【-】","【"&amp;SUBSTITUTE(TEXT(BD7,"#,##0.00"),"-","△")&amp;"】"))</f>
        <v>【261.93】</v>
      </c>
      <c r="BE6" s="36">
        <f>IF(BE7="",NA(),BE7)</f>
        <v>227.86</v>
      </c>
      <c r="BF6" s="36">
        <f t="shared" ref="BF6:BN6" si="7">IF(BF7="",NA(),BF7)</f>
        <v>230.36</v>
      </c>
      <c r="BG6" s="36">
        <f t="shared" si="7"/>
        <v>245.23</v>
      </c>
      <c r="BH6" s="36">
        <f t="shared" si="7"/>
        <v>262.77999999999997</v>
      </c>
      <c r="BI6" s="36">
        <f t="shared" si="7"/>
        <v>267.74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99.96</v>
      </c>
      <c r="BQ6" s="36">
        <f t="shared" ref="BQ6:BY6" si="8">IF(BQ7="",NA(),BQ7)</f>
        <v>105.67</v>
      </c>
      <c r="BR6" s="36">
        <f t="shared" si="8"/>
        <v>103.54</v>
      </c>
      <c r="BS6" s="36">
        <f t="shared" si="8"/>
        <v>97.73</v>
      </c>
      <c r="BT6" s="36">
        <f t="shared" si="8"/>
        <v>97</v>
      </c>
      <c r="BU6" s="36">
        <f t="shared" si="8"/>
        <v>105.21</v>
      </c>
      <c r="BV6" s="36">
        <f t="shared" si="8"/>
        <v>105.71</v>
      </c>
      <c r="BW6" s="36">
        <f t="shared" si="8"/>
        <v>106.01</v>
      </c>
      <c r="BX6" s="36">
        <f t="shared" si="8"/>
        <v>104.57</v>
      </c>
      <c r="BY6" s="36">
        <f t="shared" si="8"/>
        <v>103.54</v>
      </c>
      <c r="BZ6" s="35" t="str">
        <f>IF(BZ7="","",IF(BZ7="-","【-】","【"&amp;SUBSTITUTE(TEXT(BZ7,"#,##0.00"),"-","△")&amp;"】"))</f>
        <v>【103.91】</v>
      </c>
      <c r="CA6" s="36">
        <f>IF(CA7="",NA(),CA7)</f>
        <v>139.94</v>
      </c>
      <c r="CB6" s="36">
        <f t="shared" ref="CB6:CJ6" si="9">IF(CB7="",NA(),CB7)</f>
        <v>132.65</v>
      </c>
      <c r="CC6" s="36">
        <f t="shared" si="9"/>
        <v>135.9</v>
      </c>
      <c r="CD6" s="36">
        <f t="shared" si="9"/>
        <v>143.65</v>
      </c>
      <c r="CE6" s="36">
        <f t="shared" si="9"/>
        <v>144.97999999999999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69.2</v>
      </c>
      <c r="CM6" s="36">
        <f t="shared" ref="CM6:CU6" si="10">IF(CM7="",NA(),CM7)</f>
        <v>68.41</v>
      </c>
      <c r="CN6" s="36">
        <f t="shared" si="10"/>
        <v>68.209999999999994</v>
      </c>
      <c r="CO6" s="36">
        <f t="shared" si="10"/>
        <v>67.92</v>
      </c>
      <c r="CP6" s="36">
        <f t="shared" si="10"/>
        <v>66.09</v>
      </c>
      <c r="CQ6" s="36">
        <f t="shared" si="10"/>
        <v>59.17</v>
      </c>
      <c r="CR6" s="36">
        <f t="shared" si="10"/>
        <v>59.34</v>
      </c>
      <c r="CS6" s="36">
        <f t="shared" si="10"/>
        <v>59.11</v>
      </c>
      <c r="CT6" s="36">
        <f t="shared" si="10"/>
        <v>59.74</v>
      </c>
      <c r="CU6" s="36">
        <f t="shared" si="10"/>
        <v>59.46</v>
      </c>
      <c r="CV6" s="35" t="str">
        <f>IF(CV7="","",IF(CV7="-","【-】","【"&amp;SUBSTITUTE(TEXT(CV7,"#,##0.00"),"-","△")&amp;"】"))</f>
        <v>【60.27】</v>
      </c>
      <c r="CW6" s="36">
        <f>IF(CW7="",NA(),CW7)</f>
        <v>78.19</v>
      </c>
      <c r="CX6" s="36">
        <f t="shared" ref="CX6:DF6" si="11">IF(CX7="",NA(),CX7)</f>
        <v>79.89</v>
      </c>
      <c r="CY6" s="36">
        <f t="shared" si="11"/>
        <v>78.680000000000007</v>
      </c>
      <c r="CZ6" s="36">
        <f t="shared" si="11"/>
        <v>78.739999999999995</v>
      </c>
      <c r="DA6" s="36">
        <f t="shared" si="11"/>
        <v>79.08</v>
      </c>
      <c r="DB6" s="36">
        <f t="shared" si="11"/>
        <v>87.6</v>
      </c>
      <c r="DC6" s="36">
        <f t="shared" si="11"/>
        <v>87.74</v>
      </c>
      <c r="DD6" s="36">
        <f t="shared" si="11"/>
        <v>87.91</v>
      </c>
      <c r="DE6" s="36">
        <f t="shared" si="11"/>
        <v>87.28</v>
      </c>
      <c r="DF6" s="36">
        <f t="shared" si="11"/>
        <v>87.41</v>
      </c>
      <c r="DG6" s="35" t="str">
        <f>IF(DG7="","",IF(DG7="-","【-】","【"&amp;SUBSTITUTE(TEXT(DG7,"#,##0.00"),"-","△")&amp;"】"))</f>
        <v>【89.92】</v>
      </c>
      <c r="DH6" s="36">
        <f>IF(DH7="",NA(),DH7)</f>
        <v>45.17</v>
      </c>
      <c r="DI6" s="36">
        <f t="shared" ref="DI6:DQ6" si="12">IF(DI7="",NA(),DI7)</f>
        <v>43.92</v>
      </c>
      <c r="DJ6" s="36">
        <f t="shared" si="12"/>
        <v>43.35</v>
      </c>
      <c r="DK6" s="36">
        <f t="shared" si="12"/>
        <v>43.43</v>
      </c>
      <c r="DL6" s="36">
        <f t="shared" si="12"/>
        <v>42.98</v>
      </c>
      <c r="DM6" s="36">
        <f t="shared" si="12"/>
        <v>45.25</v>
      </c>
      <c r="DN6" s="36">
        <f t="shared" si="12"/>
        <v>46.27</v>
      </c>
      <c r="DO6" s="36">
        <f t="shared" si="12"/>
        <v>46.88</v>
      </c>
      <c r="DP6" s="36">
        <f t="shared" si="12"/>
        <v>46.94</v>
      </c>
      <c r="DQ6" s="36">
        <f t="shared" si="12"/>
        <v>47.62</v>
      </c>
      <c r="DR6" s="35" t="str">
        <f>IF(DR7="","",IF(DR7="-","【-】","【"&amp;SUBSTITUTE(TEXT(DR7,"#,##0.00"),"-","△")&amp;"】"))</f>
        <v>【48.85】</v>
      </c>
      <c r="DS6" s="36">
        <f>IF(DS7="",NA(),DS7)</f>
        <v>18.239999999999998</v>
      </c>
      <c r="DT6" s="36">
        <f t="shared" ref="DT6:EB6" si="13">IF(DT7="",NA(),DT7)</f>
        <v>17.05</v>
      </c>
      <c r="DU6" s="36">
        <f t="shared" si="13"/>
        <v>17</v>
      </c>
      <c r="DV6" s="36">
        <f t="shared" si="13"/>
        <v>16.77</v>
      </c>
      <c r="DW6" s="36">
        <f t="shared" si="13"/>
        <v>16.77</v>
      </c>
      <c r="DX6" s="36">
        <f t="shared" si="13"/>
        <v>10.71</v>
      </c>
      <c r="DY6" s="36">
        <f t="shared" si="13"/>
        <v>10.93</v>
      </c>
      <c r="DZ6" s="36">
        <f t="shared" si="13"/>
        <v>13.39</v>
      </c>
      <c r="EA6" s="36">
        <f t="shared" si="13"/>
        <v>14.48</v>
      </c>
      <c r="EB6" s="36">
        <f t="shared" si="13"/>
        <v>16.27</v>
      </c>
      <c r="EC6" s="35" t="str">
        <f>IF(EC7="","",IF(EC7="-","【-】","【"&amp;SUBSTITUTE(TEXT(EC7,"#,##0.00"),"-","△")&amp;"】"))</f>
        <v>【17.80】</v>
      </c>
      <c r="ED6" s="36">
        <f>IF(ED7="",NA(),ED7)</f>
        <v>0.09</v>
      </c>
      <c r="EE6" s="36">
        <f t="shared" ref="EE6:EM6" si="14">IF(EE7="",NA(),EE7)</f>
        <v>0.1</v>
      </c>
      <c r="EF6" s="36">
        <f t="shared" si="14"/>
        <v>0.5</v>
      </c>
      <c r="EG6" s="36">
        <f t="shared" si="14"/>
        <v>1.82</v>
      </c>
      <c r="EH6" s="36">
        <f t="shared" si="14"/>
        <v>1.2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32026</v>
      </c>
      <c r="D7" s="38">
        <v>46</v>
      </c>
      <c r="E7" s="38">
        <v>1</v>
      </c>
      <c r="F7" s="38">
        <v>0</v>
      </c>
      <c r="G7" s="38">
        <v>1</v>
      </c>
      <c r="H7" s="38" t="s">
        <v>93</v>
      </c>
      <c r="I7" s="38" t="s">
        <v>94</v>
      </c>
      <c r="J7" s="38" t="s">
        <v>95</v>
      </c>
      <c r="K7" s="38" t="s">
        <v>96</v>
      </c>
      <c r="L7" s="38" t="s">
        <v>97</v>
      </c>
      <c r="M7" s="38" t="s">
        <v>98</v>
      </c>
      <c r="N7" s="39" t="s">
        <v>99</v>
      </c>
      <c r="O7" s="39">
        <v>75.209999999999994</v>
      </c>
      <c r="P7" s="39">
        <v>98.34</v>
      </c>
      <c r="Q7" s="39">
        <v>2430</v>
      </c>
      <c r="R7" s="39">
        <v>52973</v>
      </c>
      <c r="S7" s="39">
        <v>1259.1500000000001</v>
      </c>
      <c r="T7" s="39">
        <v>42.07</v>
      </c>
      <c r="U7" s="39">
        <v>51510</v>
      </c>
      <c r="V7" s="39">
        <v>112.33</v>
      </c>
      <c r="W7" s="39">
        <v>458.56</v>
      </c>
      <c r="X7" s="39">
        <v>118.23</v>
      </c>
      <c r="Y7" s="39">
        <v>124.09</v>
      </c>
      <c r="Z7" s="39">
        <v>120.93</v>
      </c>
      <c r="AA7" s="39">
        <v>115.68</v>
      </c>
      <c r="AB7" s="39">
        <v>113.38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319.72000000000003</v>
      </c>
      <c r="AU7" s="39">
        <v>217.15</v>
      </c>
      <c r="AV7" s="39">
        <v>339.33</v>
      </c>
      <c r="AW7" s="39">
        <v>334.89</v>
      </c>
      <c r="AX7" s="39">
        <v>450.71</v>
      </c>
      <c r="AY7" s="39">
        <v>335.95</v>
      </c>
      <c r="AZ7" s="39">
        <v>346.59</v>
      </c>
      <c r="BA7" s="39">
        <v>357.82</v>
      </c>
      <c r="BB7" s="39">
        <v>355.5</v>
      </c>
      <c r="BC7" s="39">
        <v>349.83</v>
      </c>
      <c r="BD7" s="39">
        <v>261.93</v>
      </c>
      <c r="BE7" s="39">
        <v>227.86</v>
      </c>
      <c r="BF7" s="39">
        <v>230.36</v>
      </c>
      <c r="BG7" s="39">
        <v>245.23</v>
      </c>
      <c r="BH7" s="39">
        <v>262.77999999999997</v>
      </c>
      <c r="BI7" s="39">
        <v>267.74</v>
      </c>
      <c r="BJ7" s="39">
        <v>319.82</v>
      </c>
      <c r="BK7" s="39">
        <v>312.02999999999997</v>
      </c>
      <c r="BL7" s="39">
        <v>307.45999999999998</v>
      </c>
      <c r="BM7" s="39">
        <v>312.58</v>
      </c>
      <c r="BN7" s="39">
        <v>314.87</v>
      </c>
      <c r="BO7" s="39">
        <v>270.45999999999998</v>
      </c>
      <c r="BP7" s="39">
        <v>99.96</v>
      </c>
      <c r="BQ7" s="39">
        <v>105.67</v>
      </c>
      <c r="BR7" s="39">
        <v>103.54</v>
      </c>
      <c r="BS7" s="39">
        <v>97.73</v>
      </c>
      <c r="BT7" s="39">
        <v>97</v>
      </c>
      <c r="BU7" s="39">
        <v>105.21</v>
      </c>
      <c r="BV7" s="39">
        <v>105.71</v>
      </c>
      <c r="BW7" s="39">
        <v>106.01</v>
      </c>
      <c r="BX7" s="39">
        <v>104.57</v>
      </c>
      <c r="BY7" s="39">
        <v>103.54</v>
      </c>
      <c r="BZ7" s="39">
        <v>103.91</v>
      </c>
      <c r="CA7" s="39">
        <v>139.94</v>
      </c>
      <c r="CB7" s="39">
        <v>132.65</v>
      </c>
      <c r="CC7" s="39">
        <v>135.9</v>
      </c>
      <c r="CD7" s="39">
        <v>143.65</v>
      </c>
      <c r="CE7" s="39">
        <v>144.97999999999999</v>
      </c>
      <c r="CF7" s="39">
        <v>162.59</v>
      </c>
      <c r="CG7" s="39">
        <v>162.15</v>
      </c>
      <c r="CH7" s="39">
        <v>162.24</v>
      </c>
      <c r="CI7" s="39">
        <v>165.47</v>
      </c>
      <c r="CJ7" s="39">
        <v>167.46</v>
      </c>
      <c r="CK7" s="39">
        <v>167.11</v>
      </c>
      <c r="CL7" s="39">
        <v>69.2</v>
      </c>
      <c r="CM7" s="39">
        <v>68.41</v>
      </c>
      <c r="CN7" s="39">
        <v>68.209999999999994</v>
      </c>
      <c r="CO7" s="39">
        <v>67.92</v>
      </c>
      <c r="CP7" s="39">
        <v>66.09</v>
      </c>
      <c r="CQ7" s="39">
        <v>59.17</v>
      </c>
      <c r="CR7" s="39">
        <v>59.34</v>
      </c>
      <c r="CS7" s="39">
        <v>59.11</v>
      </c>
      <c r="CT7" s="39">
        <v>59.74</v>
      </c>
      <c r="CU7" s="39">
        <v>59.46</v>
      </c>
      <c r="CV7" s="39">
        <v>60.27</v>
      </c>
      <c r="CW7" s="39">
        <v>78.19</v>
      </c>
      <c r="CX7" s="39">
        <v>79.89</v>
      </c>
      <c r="CY7" s="39">
        <v>78.680000000000007</v>
      </c>
      <c r="CZ7" s="39">
        <v>78.739999999999995</v>
      </c>
      <c r="DA7" s="39">
        <v>79.08</v>
      </c>
      <c r="DB7" s="39">
        <v>87.6</v>
      </c>
      <c r="DC7" s="39">
        <v>87.74</v>
      </c>
      <c r="DD7" s="39">
        <v>87.91</v>
      </c>
      <c r="DE7" s="39">
        <v>87.28</v>
      </c>
      <c r="DF7" s="39">
        <v>87.41</v>
      </c>
      <c r="DG7" s="39">
        <v>89.92</v>
      </c>
      <c r="DH7" s="39">
        <v>45.17</v>
      </c>
      <c r="DI7" s="39">
        <v>43.92</v>
      </c>
      <c r="DJ7" s="39">
        <v>43.35</v>
      </c>
      <c r="DK7" s="39">
        <v>43.43</v>
      </c>
      <c r="DL7" s="39">
        <v>42.98</v>
      </c>
      <c r="DM7" s="39">
        <v>45.25</v>
      </c>
      <c r="DN7" s="39">
        <v>46.27</v>
      </c>
      <c r="DO7" s="39">
        <v>46.88</v>
      </c>
      <c r="DP7" s="39">
        <v>46.94</v>
      </c>
      <c r="DQ7" s="39">
        <v>47.62</v>
      </c>
      <c r="DR7" s="39">
        <v>48.85</v>
      </c>
      <c r="DS7" s="39">
        <v>18.239999999999998</v>
      </c>
      <c r="DT7" s="39">
        <v>17.05</v>
      </c>
      <c r="DU7" s="39">
        <v>17</v>
      </c>
      <c r="DV7" s="39">
        <v>16.77</v>
      </c>
      <c r="DW7" s="39">
        <v>16.77</v>
      </c>
      <c r="DX7" s="39">
        <v>10.71</v>
      </c>
      <c r="DY7" s="39">
        <v>10.93</v>
      </c>
      <c r="DZ7" s="39">
        <v>13.39</v>
      </c>
      <c r="EA7" s="39">
        <v>14.48</v>
      </c>
      <c r="EB7" s="39">
        <v>16.27</v>
      </c>
      <c r="EC7" s="39">
        <v>17.8</v>
      </c>
      <c r="ED7" s="39">
        <v>0.09</v>
      </c>
      <c r="EE7" s="39">
        <v>0.1</v>
      </c>
      <c r="EF7" s="39">
        <v>0.5</v>
      </c>
      <c r="EG7" s="39">
        <v>1.82</v>
      </c>
      <c r="EH7" s="39">
        <v>1.2</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2020-01-29T04:43:43Z</cp:lastPrinted>
  <dcterms:created xsi:type="dcterms:W3CDTF">2019-12-05T04:08:44Z</dcterms:created>
  <dcterms:modified xsi:type="dcterms:W3CDTF">2020-01-29T04:43:45Z</dcterms:modified>
  <cp:category/>
</cp:coreProperties>
</file>