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uliHrV+9ovTMpZ1Dx/ih8i4ZOfnkpR7vHPb8OoITyxdi/poCpFsyW/DjFYeYBqjho8chfqDvQX15qhKLnEhJg==" workbookSaltValue="sELVipdMWs/JaC28mn/g1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<sst xmlns="http://schemas.openxmlformats.org/spreadsheetml/2006/main" count="239" uniqueCount="114">
  <si>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</si>
  <si>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</si>
  <si>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</si>
  <si>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</si>
  <si>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</si>
  <si>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</si>
  <si>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</si>
  <si>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</si>
  <si>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</si>
  <si>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</si>
  <si>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</si>
  <si>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</si>
  <si>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</si>
  <si>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</si>
  <si>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</si>
  <si>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</si>
  <si>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</si>
  <si>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</si>
  <si>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</si>
  <si>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</si>
  <si>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</si>
  <si>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</si>
  <si>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</si>
  <si>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</si>
  <si>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</si>
  <si>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</si>
  <si>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</si>
  <si>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</si>
  <si>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</si>
  <si>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</si>
  <si>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</si>
  <si>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</si>
  <si>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</si>
  <si>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</si>
  <si>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</si>
  <si>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</si>
  <si>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</si>
  <si>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</si>
  <si>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</si>
  <si>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</si>
  <si>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</si>
  <si>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</si>
  <si>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</si>
  <si>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</si>
  <si>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</si>
  <si>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</si>
  <si>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</si>
  <si>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</si>
  <si>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</si>
  <si>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</si>
  <si>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</si>
  <si>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</si>
  <si>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</si>
  <si>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</si>
  <si>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</si>
  <si>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</si>
  <si>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</si>
  <si>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</si>
  <si>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</si>
  <si>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</si>
  <si>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</si>
  <si>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</si>
  <si>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</si>
  <si>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</si>
  <si>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</si>
  <si>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</si>
  <si>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</si>
  <si>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</si>
  <si>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</si>
  <si>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</si>
  <si>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</si>
  <si>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</si>
  <si>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</si>
  <si>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</si>
  <si>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</si>
  <si>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</si>
  <si>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</si>
  <si>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</si>
  <si>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</si>
  <si>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</si>
  <si>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</si>
  <si>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</si>
  <si>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</si>
  <si>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</si>
  <si>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</si>
  <si>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</si>
  <si>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</si>
  <si>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</si>
  <si>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</si>
  <si>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</si>
  <si>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</si>
  <si>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</si>
  <si>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</si>
  <si>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</si>
  <si>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</si>
  <si>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</si>
  <si>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</si>
  <si>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</si>
  <si>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</si>
  <si>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</si>
  <si>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</si>
  <si>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</si>
  <si>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</si>
  <si>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</si>
  <si>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</si>
  <si>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</si>
  <si>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</si>
  <si>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</si>
  <si>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</si>
  <si>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</si>
  <si>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</si>
  <si>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費用に対する収益の割合を表す指標です。H29は100%を下回りましたが、H30は100%を超えました。更なる費用の削減等経営改善に向けた取組みが必要です。
④企業債残高対事業規模比率
　使用料収入に対する企業債残高の割合を表す指標です。類似団体と比べて高い割合になっています。
⑤経費回収率
　経費をどの程度使用料収入で賄えているかを表した指標です。100%未満となっていますが、類似団体より高い割合で経費を回収しています。
⑥汚水処理原価
　汚水１㎥当たりの処理費用を表す指標です。類似団体より低く抑えられています。
⑦施設利用率
　施設の処理能力に対する処理水量を表す指標で、施設の利用状況等を表す指標です。H30は類似団体に比べてやや高い割合となっており、H26以降、増加しています。
⑧水洗化率
　水洗便所を設置して汚水処理をしている人口の割合を表した指標です。各年度とも100％で類似団体より高い割合となっています。</t>
    <phoneticPr fontId="4"/>
  </si>
  <si>
    <t>③管渠改善率
　該当数値はありませんが、設置後10年程度経過した浄化槽は、経年劣化により機器等の修繕が発生しています。浄化槽はH19に市営に移行しており、年々修繕費が増加しています。</t>
    <phoneticPr fontId="4"/>
  </si>
  <si>
    <t>　使用料収入だけでは維持管理費等を賄えないため、一般会計からの繰入金を充てていますが、経費回収率や水洗化率は類似団体より高い割合となっています。また、汚水処理原価は類似団体より低いことから、経営は類似団体と比較して良好な状況に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</si>
</sst>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59-4EDA-899F-7ADE0B1E6C4E}"/>
            </c:ext>
          </c:extLst>
        </c:ser>
        <c:dLbls>
          <c:showLegendKey val="0"/>
          <c:showVal val="0"/>
          <c:showCatName val="0"/>
          <c:showSerName val="0"/>
          <c:showPercent val="0"/>
          <c:showBubbleSize val="0"/>
        </c:dLbls>
        <c:gapWidth val="150"/>
        <c:axId val="181977856"/>
        <c:axId val="1819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559-4EDA-899F-7ADE0B1E6C4E}"/>
            </c:ext>
          </c:extLst>
        </c:ser>
        <c:dLbls>
          <c:showLegendKey val="0"/>
          <c:showVal val="0"/>
          <c:showCatName val="0"/>
          <c:showSerName val="0"/>
          <c:showPercent val="0"/>
          <c:showBubbleSize val="0"/>
        </c:dLbls>
        <c:marker val="1"/>
        <c:smooth val="0"/>
        <c:axId val="181977856"/>
        <c:axId val="181979776"/>
      </c:lineChart>
      <c:dateAx>
        <c:axId val="181977856"/>
        <c:scaling>
          <c:orientation val="minMax"/>
        </c:scaling>
        <c:delete val="1"/>
        <c:axPos val="b"/>
        <c:numFmt formatCode="ge" sourceLinked="1"/>
        <c:majorTickMark val="none"/>
        <c:minorTickMark val="none"/>
        <c:tickLblPos val="none"/>
        <c:crossAx val="181979776"/>
        <c:crosses val="autoZero"/>
        <c:auto val="1"/>
        <c:lblOffset val="100"/>
        <c:baseTimeUnit val="years"/>
      </c:dateAx>
      <c:valAx>
        <c:axId val="1819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49.15</c:v>
                </c:pt>
                <c:pt idx="1">
                  <c:v>51.81</c:v>
                </c:pt>
                <c:pt idx="2">
                  <c:v>52.71</c:v>
                </c:pt>
                <c:pt idx="3">
                  <c:v>55.34</c:v>
                </c:pt>
                <c:pt idx="4">
                  <c:v>55.36</c:v>
                </c:pt>
              </c:numCache>
            </c:numRef>
          </c:val>
          <c:extLst xmlns:c16r2="http://schemas.microsoft.com/office/drawing/2015/06/chart">
            <c:ext xmlns:c16="http://schemas.microsoft.com/office/drawing/2014/chart" uri="{C3380CC4-5D6E-409C-BE32-E72D297353CC}">
              <c16:uniqueId val="{00000000-C470-48D8-BFAE-6A5741041D75}"/>
            </c:ext>
          </c:extLst>
        </c:ser>
        <c:dLbls>
          <c:showLegendKey val="0"/>
          <c:showVal val="0"/>
          <c:showCatName val="0"/>
          <c:showSerName val="0"/>
          <c:showPercent val="0"/>
          <c:showBubbleSize val="0"/>
        </c:dLbls>
        <c:gapWidth val="150"/>
        <c:axId val="216670976"/>
        <c:axId val="2166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C470-48D8-BFAE-6A5741041D75}"/>
            </c:ext>
          </c:extLst>
        </c:ser>
        <c:dLbls>
          <c:showLegendKey val="0"/>
          <c:showVal val="0"/>
          <c:showCatName val="0"/>
          <c:showSerName val="0"/>
          <c:showPercent val="0"/>
          <c:showBubbleSize val="0"/>
        </c:dLbls>
        <c:marker val="1"/>
        <c:smooth val="0"/>
        <c:axId val="216670976"/>
        <c:axId val="216672896"/>
      </c:lineChart>
      <c:dateAx>
        <c:axId val="216670976"/>
        <c:scaling>
          <c:orientation val="minMax"/>
        </c:scaling>
        <c:delete val="1"/>
        <c:axPos val="b"/>
        <c:numFmt formatCode="ge" sourceLinked="1"/>
        <c:majorTickMark val="none"/>
        <c:minorTickMark val="none"/>
        <c:tickLblPos val="none"/>
        <c:crossAx val="216672896"/>
        <c:crosses val="autoZero"/>
        <c:auto val="1"/>
        <c:lblOffset val="100"/>
        <c:baseTimeUnit val="years"/>
      </c:dateAx>
      <c:valAx>
        <c:axId val="2166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B5F-46AB-A2A5-1A02F5FDB46E}"/>
            </c:ext>
          </c:extLst>
        </c:ser>
        <c:dLbls>
          <c:showLegendKey val="0"/>
          <c:showVal val="0"/>
          <c:showCatName val="0"/>
          <c:showSerName val="0"/>
          <c:showPercent val="0"/>
          <c:showBubbleSize val="0"/>
        </c:dLbls>
        <c:gapWidth val="150"/>
        <c:axId val="216716416"/>
        <c:axId val="2167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4B5F-46AB-A2A5-1A02F5FDB46E}"/>
            </c:ext>
          </c:extLst>
        </c:ser>
        <c:dLbls>
          <c:showLegendKey val="0"/>
          <c:showVal val="0"/>
          <c:showCatName val="0"/>
          <c:showSerName val="0"/>
          <c:showPercent val="0"/>
          <c:showBubbleSize val="0"/>
        </c:dLbls>
        <c:marker val="1"/>
        <c:smooth val="0"/>
        <c:axId val="216716416"/>
        <c:axId val="216718336"/>
      </c:lineChart>
      <c:dateAx>
        <c:axId val="216716416"/>
        <c:scaling>
          <c:orientation val="minMax"/>
        </c:scaling>
        <c:delete val="1"/>
        <c:axPos val="b"/>
        <c:numFmt formatCode="ge" sourceLinked="1"/>
        <c:majorTickMark val="none"/>
        <c:minorTickMark val="none"/>
        <c:tickLblPos val="none"/>
        <c:crossAx val="216718336"/>
        <c:crosses val="autoZero"/>
        <c:auto val="1"/>
        <c:lblOffset val="100"/>
        <c:baseTimeUnit val="years"/>
      </c:dateAx>
      <c:valAx>
        <c:axId val="2167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97.57</c:v>
                </c:pt>
                <c:pt idx="1">
                  <c:v>92.75</c:v>
                </c:pt>
                <c:pt idx="2">
                  <c:v>101.12</c:v>
                </c:pt>
                <c:pt idx="3">
                  <c:v>98.67</c:v>
                </c:pt>
                <c:pt idx="4">
                  <c:v>100.79</c:v>
                </c:pt>
              </c:numCache>
            </c:numRef>
          </c:val>
          <c:extLst xmlns:c16r2="http://schemas.microsoft.com/office/drawing/2015/06/chart">
            <c:ext xmlns:c16="http://schemas.microsoft.com/office/drawing/2014/chart" uri="{C3380CC4-5D6E-409C-BE32-E72D297353CC}">
              <c16:uniqueId val="{00000000-2CC7-4FF0-ACF6-9D7A6F4433CF}"/>
            </c:ext>
          </c:extLst>
        </c:ser>
        <c:dLbls>
          <c:showLegendKey val="0"/>
          <c:showVal val="0"/>
          <c:showCatName val="0"/>
          <c:showSerName val="0"/>
          <c:showPercent val="0"/>
          <c:showBubbleSize val="0"/>
        </c:dLbls>
        <c:gapWidth val="150"/>
        <c:axId val="182670464"/>
        <c:axId val="1826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C7-4FF0-ACF6-9D7A6F4433CF}"/>
            </c:ext>
          </c:extLst>
        </c:ser>
        <c:dLbls>
          <c:showLegendKey val="0"/>
          <c:showVal val="0"/>
          <c:showCatName val="0"/>
          <c:showSerName val="0"/>
          <c:showPercent val="0"/>
          <c:showBubbleSize val="0"/>
        </c:dLbls>
        <c:marker val="1"/>
        <c:smooth val="0"/>
        <c:axId val="182670464"/>
        <c:axId val="182672384"/>
      </c:lineChart>
      <c:dateAx>
        <c:axId val="182670464"/>
        <c:scaling>
          <c:orientation val="minMax"/>
        </c:scaling>
        <c:delete val="1"/>
        <c:axPos val="b"/>
        <c:numFmt formatCode="ge" sourceLinked="1"/>
        <c:majorTickMark val="none"/>
        <c:minorTickMark val="none"/>
        <c:tickLblPos val="none"/>
        <c:crossAx val="182672384"/>
        <c:crosses val="autoZero"/>
        <c:auto val="1"/>
        <c:lblOffset val="100"/>
        <c:baseTimeUnit val="years"/>
      </c:dateAx>
      <c:valAx>
        <c:axId val="1826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D2-457E-9FC0-74E8FE4723D4}"/>
            </c:ext>
          </c:extLst>
        </c:ser>
        <c:dLbls>
          <c:showLegendKey val="0"/>
          <c:showVal val="0"/>
          <c:showCatName val="0"/>
          <c:showSerName val="0"/>
          <c:showPercent val="0"/>
          <c:showBubbleSize val="0"/>
        </c:dLbls>
        <c:gapWidth val="150"/>
        <c:axId val="182711808"/>
        <c:axId val="1827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D2-457E-9FC0-74E8FE4723D4}"/>
            </c:ext>
          </c:extLst>
        </c:ser>
        <c:dLbls>
          <c:showLegendKey val="0"/>
          <c:showVal val="0"/>
          <c:showCatName val="0"/>
          <c:showSerName val="0"/>
          <c:showPercent val="0"/>
          <c:showBubbleSize val="0"/>
        </c:dLbls>
        <c:marker val="1"/>
        <c:smooth val="0"/>
        <c:axId val="182711808"/>
        <c:axId val="182713728"/>
      </c:lineChart>
      <c:dateAx>
        <c:axId val="182711808"/>
        <c:scaling>
          <c:orientation val="minMax"/>
        </c:scaling>
        <c:delete val="1"/>
        <c:axPos val="b"/>
        <c:numFmt formatCode="ge" sourceLinked="1"/>
        <c:majorTickMark val="none"/>
        <c:minorTickMark val="none"/>
        <c:tickLblPos val="none"/>
        <c:crossAx val="182713728"/>
        <c:crosses val="autoZero"/>
        <c:auto val="1"/>
        <c:lblOffset val="100"/>
        <c:baseTimeUnit val="years"/>
      </c:dateAx>
      <c:valAx>
        <c:axId val="182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85-4086-B54D-3A1479BF500F}"/>
            </c:ext>
          </c:extLst>
        </c:ser>
        <c:dLbls>
          <c:showLegendKey val="0"/>
          <c:showVal val="0"/>
          <c:showCatName val="0"/>
          <c:showSerName val="0"/>
          <c:showPercent val="0"/>
          <c:showBubbleSize val="0"/>
        </c:dLbls>
        <c:gapWidth val="150"/>
        <c:axId val="186677120"/>
        <c:axId val="1866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85-4086-B54D-3A1479BF500F}"/>
            </c:ext>
          </c:extLst>
        </c:ser>
        <c:dLbls>
          <c:showLegendKey val="0"/>
          <c:showVal val="0"/>
          <c:showCatName val="0"/>
          <c:showSerName val="0"/>
          <c:showPercent val="0"/>
          <c:showBubbleSize val="0"/>
        </c:dLbls>
        <c:marker val="1"/>
        <c:smooth val="0"/>
        <c:axId val="186677120"/>
        <c:axId val="186695680"/>
      </c:lineChart>
      <c:dateAx>
        <c:axId val="186677120"/>
        <c:scaling>
          <c:orientation val="minMax"/>
        </c:scaling>
        <c:delete val="1"/>
        <c:axPos val="b"/>
        <c:numFmt formatCode="ge" sourceLinked="1"/>
        <c:majorTickMark val="none"/>
        <c:minorTickMark val="none"/>
        <c:tickLblPos val="none"/>
        <c:crossAx val="186695680"/>
        <c:crosses val="autoZero"/>
        <c:auto val="1"/>
        <c:lblOffset val="100"/>
        <c:baseTimeUnit val="years"/>
      </c:dateAx>
      <c:valAx>
        <c:axId val="1866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32-4038-A14B-E3F5B9634CBC}"/>
            </c:ext>
          </c:extLst>
        </c:ser>
        <c:dLbls>
          <c:showLegendKey val="0"/>
          <c:showVal val="0"/>
          <c:showCatName val="0"/>
          <c:showSerName val="0"/>
          <c:showPercent val="0"/>
          <c:showBubbleSize val="0"/>
        </c:dLbls>
        <c:gapWidth val="150"/>
        <c:axId val="192694912"/>
        <c:axId val="1927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32-4038-A14B-E3F5B9634CBC}"/>
            </c:ext>
          </c:extLst>
        </c:ser>
        <c:dLbls>
          <c:showLegendKey val="0"/>
          <c:showVal val="0"/>
          <c:showCatName val="0"/>
          <c:showSerName val="0"/>
          <c:showPercent val="0"/>
          <c:showBubbleSize val="0"/>
        </c:dLbls>
        <c:marker val="1"/>
        <c:smooth val="0"/>
        <c:axId val="192694912"/>
        <c:axId val="192701184"/>
      </c:lineChart>
      <c:dateAx>
        <c:axId val="192694912"/>
        <c:scaling>
          <c:orientation val="minMax"/>
        </c:scaling>
        <c:delete val="1"/>
        <c:axPos val="b"/>
        <c:numFmt formatCode="ge" sourceLinked="1"/>
        <c:majorTickMark val="none"/>
        <c:minorTickMark val="none"/>
        <c:tickLblPos val="none"/>
        <c:crossAx val="192701184"/>
        <c:crosses val="autoZero"/>
        <c:auto val="1"/>
        <c:lblOffset val="100"/>
        <c:baseTimeUnit val="years"/>
      </c:dateAx>
      <c:valAx>
        <c:axId val="1927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30-472F-94CE-9A0B4F9A353B}"/>
            </c:ext>
          </c:extLst>
        </c:ser>
        <c:dLbls>
          <c:showLegendKey val="0"/>
          <c:showVal val="0"/>
          <c:showCatName val="0"/>
          <c:showSerName val="0"/>
          <c:showPercent val="0"/>
          <c:showBubbleSize val="0"/>
        </c:dLbls>
        <c:gapWidth val="150"/>
        <c:axId val="192716160"/>
        <c:axId val="192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30-472F-94CE-9A0B4F9A353B}"/>
            </c:ext>
          </c:extLst>
        </c:ser>
        <c:dLbls>
          <c:showLegendKey val="0"/>
          <c:showVal val="0"/>
          <c:showCatName val="0"/>
          <c:showSerName val="0"/>
          <c:showPercent val="0"/>
          <c:showBubbleSize val="0"/>
        </c:dLbls>
        <c:marker val="1"/>
        <c:smooth val="0"/>
        <c:axId val="192716160"/>
        <c:axId val="192738816"/>
      </c:lineChart>
      <c:dateAx>
        <c:axId val="192716160"/>
        <c:scaling>
          <c:orientation val="minMax"/>
        </c:scaling>
        <c:delete val="1"/>
        <c:axPos val="b"/>
        <c:numFmt formatCode="ge" sourceLinked="1"/>
        <c:majorTickMark val="none"/>
        <c:minorTickMark val="none"/>
        <c:tickLblPos val="none"/>
        <c:crossAx val="192738816"/>
        <c:crosses val="autoZero"/>
        <c:auto val="1"/>
        <c:lblOffset val="100"/>
        <c:baseTimeUnit val="years"/>
      </c:dateAx>
      <c:valAx>
        <c:axId val="1927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1084.17</c:v>
                </c:pt>
                <c:pt idx="1">
                  <c:v>857.59</c:v>
                </c:pt>
                <c:pt idx="2">
                  <c:v>434.22</c:v>
                </c:pt>
                <c:pt idx="3">
                  <c:v>419.24</c:v>
                </c:pt>
                <c:pt idx="4">
                  <c:v>423.7</c:v>
                </c:pt>
              </c:numCache>
            </c:numRef>
          </c:val>
          <c:extLst xmlns:c16r2="http://schemas.microsoft.com/office/drawing/2015/06/chart">
            <c:ext xmlns:c16="http://schemas.microsoft.com/office/drawing/2014/chart" uri="{C3380CC4-5D6E-409C-BE32-E72D297353CC}">
              <c16:uniqueId val="{00000000-1DA1-4BE8-B6F6-C9924F1C6138}"/>
            </c:ext>
          </c:extLst>
        </c:ser>
        <c:dLbls>
          <c:showLegendKey val="0"/>
          <c:showVal val="0"/>
          <c:showCatName val="0"/>
          <c:showSerName val="0"/>
          <c:showPercent val="0"/>
          <c:showBubbleSize val="0"/>
        </c:dLbls>
        <c:gapWidth val="150"/>
        <c:axId val="216485248"/>
        <c:axId val="2164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1DA1-4BE8-B6F6-C9924F1C6138}"/>
            </c:ext>
          </c:extLst>
        </c:ser>
        <c:dLbls>
          <c:showLegendKey val="0"/>
          <c:showVal val="0"/>
          <c:showCatName val="0"/>
          <c:showSerName val="0"/>
          <c:showPercent val="0"/>
          <c:showBubbleSize val="0"/>
        </c:dLbls>
        <c:marker val="1"/>
        <c:smooth val="0"/>
        <c:axId val="216485248"/>
        <c:axId val="216495616"/>
      </c:lineChart>
      <c:dateAx>
        <c:axId val="216485248"/>
        <c:scaling>
          <c:orientation val="minMax"/>
        </c:scaling>
        <c:delete val="1"/>
        <c:axPos val="b"/>
        <c:numFmt formatCode="ge" sourceLinked="1"/>
        <c:majorTickMark val="none"/>
        <c:minorTickMark val="none"/>
        <c:tickLblPos val="none"/>
        <c:crossAx val="216495616"/>
        <c:crosses val="autoZero"/>
        <c:auto val="1"/>
        <c:lblOffset val="100"/>
        <c:baseTimeUnit val="years"/>
      </c:dateAx>
      <c:valAx>
        <c:axId val="216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69.510000000000005</c:v>
                </c:pt>
                <c:pt idx="1">
                  <c:v>68.489999999999995</c:v>
                </c:pt>
                <c:pt idx="2">
                  <c:v>80.06</c:v>
                </c:pt>
                <c:pt idx="3">
                  <c:v>83.64</c:v>
                </c:pt>
                <c:pt idx="4">
                  <c:v>75.39</c:v>
                </c:pt>
              </c:numCache>
            </c:numRef>
          </c:val>
          <c:extLst xmlns:c16r2="http://schemas.microsoft.com/office/drawing/2015/06/chart">
            <c:ext xmlns:c16="http://schemas.microsoft.com/office/drawing/2014/chart" uri="{C3380CC4-5D6E-409C-BE32-E72D297353CC}">
              <c16:uniqueId val="{00000000-646E-4307-86D4-C8F271F01079}"/>
            </c:ext>
          </c:extLst>
        </c:ser>
        <c:dLbls>
          <c:showLegendKey val="0"/>
          <c:showVal val="0"/>
          <c:showCatName val="0"/>
          <c:showSerName val="0"/>
          <c:showPercent val="0"/>
          <c:showBubbleSize val="0"/>
        </c:dLbls>
        <c:gapWidth val="150"/>
        <c:axId val="216596480"/>
        <c:axId val="2165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646E-4307-86D4-C8F271F01079}"/>
            </c:ext>
          </c:extLst>
        </c:ser>
        <c:dLbls>
          <c:showLegendKey val="0"/>
          <c:showVal val="0"/>
          <c:showCatName val="0"/>
          <c:showSerName val="0"/>
          <c:showPercent val="0"/>
          <c:showBubbleSize val="0"/>
        </c:dLbls>
        <c:marker val="1"/>
        <c:smooth val="0"/>
        <c:axId val="216596480"/>
        <c:axId val="216598400"/>
      </c:lineChart>
      <c:dateAx>
        <c:axId val="216596480"/>
        <c:scaling>
          <c:orientation val="minMax"/>
        </c:scaling>
        <c:delete val="1"/>
        <c:axPos val="b"/>
        <c:numFmt formatCode="ge" sourceLinked="1"/>
        <c:majorTickMark val="none"/>
        <c:minorTickMark val="none"/>
        <c:tickLblPos val="none"/>
        <c:crossAx val="216598400"/>
        <c:crosses val="autoZero"/>
        <c:auto val="1"/>
        <c:lblOffset val="100"/>
        <c:baseTimeUnit val="years"/>
      </c:dateAx>
      <c:valAx>
        <c:axId val="2165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242.43</c:v>
                </c:pt>
                <c:pt idx="1">
                  <c:v>246.31</c:v>
                </c:pt>
                <c:pt idx="2">
                  <c:v>211.17</c:v>
                </c:pt>
                <c:pt idx="3">
                  <c:v>201.17</c:v>
                </c:pt>
                <c:pt idx="4">
                  <c:v>223.74</c:v>
                </c:pt>
              </c:numCache>
            </c:numRef>
          </c:val>
          <c:extLst xmlns:c16r2="http://schemas.microsoft.com/office/drawing/2015/06/chart">
            <c:ext xmlns:c16="http://schemas.microsoft.com/office/drawing/2014/chart" uri="{C3380CC4-5D6E-409C-BE32-E72D297353CC}">
              <c16:uniqueId val="{00000000-E426-4C5D-942B-D938794C9662}"/>
            </c:ext>
          </c:extLst>
        </c:ser>
        <c:dLbls>
          <c:showLegendKey val="0"/>
          <c:showVal val="0"/>
          <c:showCatName val="0"/>
          <c:showSerName val="0"/>
          <c:showPercent val="0"/>
          <c:showBubbleSize val="0"/>
        </c:dLbls>
        <c:gapWidth val="150"/>
        <c:axId val="216633728"/>
        <c:axId val="21663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E426-4C5D-942B-D938794C9662}"/>
            </c:ext>
          </c:extLst>
        </c:ser>
        <c:dLbls>
          <c:showLegendKey val="0"/>
          <c:showVal val="0"/>
          <c:showCatName val="0"/>
          <c:showSerName val="0"/>
          <c:showPercent val="0"/>
          <c:showBubbleSize val="0"/>
        </c:dLbls>
        <c:marker val="1"/>
        <c:smooth val="0"/>
        <c:axId val="216633728"/>
        <c:axId val="216635648"/>
      </c:lineChart>
      <c:dateAx>
        <c:axId val="216633728"/>
        <c:scaling>
          <c:orientation val="minMax"/>
        </c:scaling>
        <c:delete val="1"/>
        <c:axPos val="b"/>
        <c:numFmt formatCode="ge" sourceLinked="1"/>
        <c:majorTickMark val="none"/>
        <c:minorTickMark val="none"/>
        <c:tickLblPos val="none"/>
        <c:crossAx val="216635648"/>
        <c:crosses val="autoZero"/>
        <c:auto val="1"/>
        <c:lblOffset val="100"/>
        <c:baseTimeUnit val="years"/>
      </c:dateAx>
      <c:valAx>
        <c:axId val="2166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80" zoomScaleNormal="8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岩手県　宮古市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52973</v>
      </c>
      <c r="AM8" s="50"/>
      <c r="AN8" s="50"/>
      <c r="AO8" s="50"/>
      <c r="AP8" s="50"/>
      <c r="AQ8" s="50"/>
      <c r="AR8" s="50"/>
      <c r="AS8" s="50"/>
      <c r="AT8" s="45">
        <f>データ!T6</f>
        <v>1259.1500000000001</v>
      </c>
      <c r="AU8" s="45"/>
      <c r="AV8" s="45"/>
      <c r="AW8" s="45"/>
      <c r="AX8" s="45"/>
      <c r="AY8" s="45"/>
      <c r="AZ8" s="45"/>
      <c r="BA8" s="45"/>
      <c r="BB8" s="45">
        <f>データ!U6</f>
        <v>42.07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10.07</v>
      </c>
      <c r="Q10" s="45"/>
      <c r="R10" s="45"/>
      <c r="S10" s="45"/>
      <c r="T10" s="45"/>
      <c r="U10" s="45"/>
      <c r="V10" s="45"/>
      <c r="W10" s="45">
        <f>データ!Q6</f>
        <v>100</v>
      </c>
      <c r="X10" s="45"/>
      <c r="Y10" s="45"/>
      <c r="Z10" s="45"/>
      <c r="AA10" s="45"/>
      <c r="AB10" s="45"/>
      <c r="AC10" s="45"/>
      <c r="AD10" s="50">
        <f>データ!R6</f>
        <v>3024</v>
      </c>
      <c r="AE10" s="50"/>
      <c r="AF10" s="50"/>
      <c r="AG10" s="50"/>
      <c r="AH10" s="50"/>
      <c r="AI10" s="50"/>
      <c r="AJ10" s="50"/>
      <c r="AK10" s="2"/>
      <c r="AL10" s="50">
        <f>データ!V6</f>
        <v>5276</v>
      </c>
      <c r="AM10" s="50"/>
      <c r="AN10" s="50"/>
      <c r="AO10" s="50"/>
      <c r="AP10" s="50"/>
      <c r="AQ10" s="50"/>
      <c r="AR10" s="50"/>
      <c r="AS10" s="50"/>
      <c r="AT10" s="45">
        <f>データ!W6</f>
        <v>1246</v>
      </c>
      <c r="AU10" s="45"/>
      <c r="AV10" s="45"/>
      <c r="AW10" s="45"/>
      <c r="AX10" s="45"/>
      <c r="AY10" s="45"/>
      <c r="AZ10" s="45"/>
      <c r="BA10" s="45"/>
      <c r="BB10" s="45">
        <f>データ!X6</f>
        <v>4.2300000000000004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SZSn/8MuU9wvlsC0cP5PI52yrq2ysoVS3JlM4+M8XWoBEeFIANC/mkAXkO9WYik6NnztFriIY8n+Mf+7QU1fNg==" saltValue="SYoF9IWGCaE2tOmx3yJm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32026</v>
      </c>
      <c r="D6" s="33">
        <f t="shared" si="3"/>
        <v>47</v>
      </c>
      <c r="E6" s="33">
        <f t="shared" si="3"/>
        <v>18</v>
      </c>
      <c r="F6" s="33">
        <f t="shared" si="3"/>
        <v>0</v>
      </c>
      <c r="G6" s="33">
        <f t="shared" si="3"/>
        <v>0</v>
      </c>
      <c r="H6" s="33" t="str">
        <f t="shared" si="3"/>
        <v>岩手県　宮古市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10.07</v>
      </c>
      <c r="Q6" s="34">
        <f t="shared" si="3"/>
        <v>100</v>
      </c>
      <c r="R6" s="34">
        <f t="shared" si="3"/>
        <v>3024</v>
      </c>
      <c r="S6" s="34">
        <f t="shared" si="3"/>
        <v>52973</v>
      </c>
      <c r="T6" s="34">
        <f t="shared" si="3"/>
        <v>1259.1500000000001</v>
      </c>
      <c r="U6" s="34">
        <f t="shared" si="3"/>
        <v>42.07</v>
      </c>
      <c r="V6" s="34">
        <f t="shared" si="3"/>
        <v>5276</v>
      </c>
      <c r="W6" s="34">
        <f t="shared" si="3"/>
        <v>1246</v>
      </c>
      <c r="X6" s="34">
        <f t="shared" si="3"/>
        <v>4.2300000000000004</v>
      </c>
      <c r="Y6" s="35">
        <f>IF(Y7="",NA(),Y7)</f>
        <v>97.57</v>
      </c>
      <c r="Z6" s="35">
        <f t="shared" ref="Z6:AH6" si="4">IF(Z7="",NA(),Z7)</f>
        <v>92.75</v>
      </c>
      <c r="AA6" s="35">
        <f t="shared" si="4"/>
        <v>101.12</v>
      </c>
      <c r="AB6" s="35">
        <f t="shared" si="4"/>
        <v>98.67</v>
      </c>
      <c r="AC6" s="35">
        <f t="shared" si="4"/>
        <v>100.79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1084.17</v>
      </c>
      <c r="BG6" s="35">
        <f t="shared" ref="BG6:BO6" si="7">IF(BG7="",NA(),BG7)</f>
        <v>857.59</v>
      </c>
      <c r="BH6" s="35">
        <f t="shared" si="7"/>
        <v>434.22</v>
      </c>
      <c r="BI6" s="35">
        <f t="shared" si="7"/>
        <v>419.24</v>
      </c>
      <c r="BJ6" s="35">
        <f t="shared" si="7"/>
        <v>423.7</v>
      </c>
      <c r="BK6" s="35">
        <f t="shared" si="7"/>
        <v>416.91</v>
      </c>
      <c r="BL6" s="35">
        <f t="shared" si="7"/>
        <v>392.19</v>
      </c>
      <c r="BM6" s="35">
        <f t="shared" si="7"/>
        <v>413.5</v>
      </c>
      <c r="BN6" s="35">
        <f t="shared" si="7"/>
        <v>407.42</v>
      </c>
      <c r="BO6" s="35">
        <f t="shared" si="7"/>
        <v>386.46</v>
      </c>
      <c r="BP6" s="34" t="str">
        <f>IF(BP7="","",IF(BP7="-","【-】","【"&amp;SUBSTITUTE(TEXT(BP7,"#,##0.00"),"-","△")&amp;"】"))</f>
        <v>【325.02】</v>
      </c>
      <c r="BQ6" s="35">
        <f>IF(BQ7="",NA(),BQ7)</f>
        <v>69.510000000000005</v>
      </c>
      <c r="BR6" s="35">
        <f t="shared" ref="BR6:BZ6" si="8">IF(BR7="",NA(),BR7)</f>
        <v>68.489999999999995</v>
      </c>
      <c r="BS6" s="35">
        <f t="shared" si="8"/>
        <v>80.06</v>
      </c>
      <c r="BT6" s="35">
        <f t="shared" si="8"/>
        <v>83.64</v>
      </c>
      <c r="BU6" s="35">
        <f t="shared" si="8"/>
        <v>75.39</v>
      </c>
      <c r="BV6" s="35">
        <f t="shared" si="8"/>
        <v>57.93</v>
      </c>
      <c r="BW6" s="35">
        <f t="shared" si="8"/>
        <v>57.03</v>
      </c>
      <c r="BX6" s="35">
        <f t="shared" si="8"/>
        <v>55.84</v>
      </c>
      <c r="BY6" s="35">
        <f t="shared" si="8"/>
        <v>57.08</v>
      </c>
      <c r="BZ6" s="35">
        <f t="shared" si="8"/>
        <v>55.85</v>
      </c>
      <c r="CA6" s="34" t="str">
        <f>IF(CA7="","",IF(CA7="-","【-】","【"&amp;SUBSTITUTE(TEXT(CA7,"#,##0.00"),"-","△")&amp;"】"))</f>
        <v>【60.61】</v>
      </c>
      <c r="CB6" s="35">
        <f>IF(CB7="",NA(),CB7)</f>
        <v>242.43</v>
      </c>
      <c r="CC6" s="35">
        <f t="shared" ref="CC6:CK6" si="9">IF(CC7="",NA(),CC7)</f>
        <v>246.31</v>
      </c>
      <c r="CD6" s="35">
        <f t="shared" si="9"/>
        <v>211.17</v>
      </c>
      <c r="CE6" s="35">
        <f t="shared" si="9"/>
        <v>201.17</v>
      </c>
      <c r="CF6" s="35">
        <f t="shared" si="9"/>
        <v>223.74</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49.15</v>
      </c>
      <c r="CN6" s="35">
        <f t="shared" ref="CN6:CV6" si="10">IF(CN7="",NA(),CN7)</f>
        <v>51.81</v>
      </c>
      <c r="CO6" s="35">
        <f t="shared" si="10"/>
        <v>52.71</v>
      </c>
      <c r="CP6" s="35">
        <f t="shared" si="10"/>
        <v>55.34</v>
      </c>
      <c r="CQ6" s="35">
        <f t="shared" si="10"/>
        <v>55.36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32026</v>
      </c>
      <c r="D7" s="37">
        <v>47</v>
      </c>
      <c r="E7" s="37">
        <v>18</v>
      </c>
      <c r="F7" s="37">
        <v>0</v>
      </c>
      <c r="G7" s="37">
        <v>0</v>
      </c>
      <c r="H7" s="37" t="s">
        <v>98</v>
      </c>
      <c r="I7" s="37" t="s">
        <v>99</v>
      </c>
      <c r="J7" s="37" t="s">
        <v>100</v>
      </c>
      <c r="K7" s="37" t="s">
        <v>101</v>
      </c>
      <c r="L7" s="37" t="s">
        <v>102</v>
      </c>
      <c r="M7" s="37" t="s">
        <v>103</v>
      </c>
      <c r="N7" s="38" t="s">
        <v>104</v>
      </c>
      <c r="O7" s="38" t="s">
        <v>105</v>
      </c>
      <c r="P7" s="38">
        <v>10.07</v>
      </c>
      <c r="Q7" s="38">
        <v>100</v>
      </c>
      <c r="R7" s="38">
        <v>3024</v>
      </c>
      <c r="S7" s="38">
        <v>52973</v>
      </c>
      <c r="T7" s="38">
        <v>1259.1500000000001</v>
      </c>
      <c r="U7" s="38">
        <v>42.07</v>
      </c>
      <c r="V7" s="38">
        <v>5276</v>
      </c>
      <c r="W7" s="38">
        <v>1246</v>
      </c>
      <c r="X7" s="38">
        <v>4.2300000000000004</v>
      </c>
      <c r="Y7" s="38">
        <v>97.57</v>
      </c>
      <c r="Z7" s="38">
        <v>92.75</v>
      </c>
      <c r="AA7" s="38">
        <v>101.12</v>
      </c>
      <c r="AB7" s="38">
        <v>98.67</v>
      </c>
      <c r="AC7" s="38">
        <v>100.79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1084.17</v>
      </c>
      <c r="BG7" s="38">
        <v>857.59</v>
      </c>
      <c r="BH7" s="38">
        <v>434.22</v>
      </c>
      <c r="BI7" s="38">
        <v>419.24</v>
      </c>
      <c r="BJ7" s="38">
        <v>423.7</v>
      </c>
      <c r="BK7" s="38">
        <v>416.91</v>
      </c>
      <c r="BL7" s="38">
        <v>392.19</v>
      </c>
      <c r="BM7" s="38">
        <v>413.5</v>
      </c>
      <c r="BN7" s="38">
        <v>407.42</v>
      </c>
      <c r="BO7" s="38">
        <v>386.46</v>
      </c>
      <c r="BP7" s="38">
        <v>325.02</v>
      </c>
      <c r="BQ7" s="38">
        <v>69.510000000000005</v>
      </c>
      <c r="BR7" s="38">
        <v>68.489999999999995</v>
      </c>
      <c r="BS7" s="38">
        <v>80.06</v>
      </c>
      <c r="BT7" s="38">
        <v>83.64</v>
      </c>
      <c r="BU7" s="38">
        <v>75.39</v>
      </c>
      <c r="BV7" s="38">
        <v>57.93</v>
      </c>
      <c r="BW7" s="38">
        <v>57.03</v>
      </c>
      <c r="BX7" s="38">
        <v>55.84</v>
      </c>
      <c r="BY7" s="38">
        <v>57.08</v>
      </c>
      <c r="BZ7" s="38">
        <v>55.85</v>
      </c>
      <c r="CA7" s="38">
        <v>60.61</v>
      </c>
      <c r="CB7" s="38">
        <v>242.43</v>
      </c>
      <c r="CC7" s="38">
        <v>246.31</v>
      </c>
      <c r="CD7" s="38">
        <v>211.17</v>
      </c>
      <c r="CE7" s="38">
        <v>201.17</v>
      </c>
      <c r="CF7" s="38">
        <v>223.74</v>
      </c>
      <c r="CG7" s="38">
        <v>276.93</v>
      </c>
      <c r="CH7" s="38">
        <v>283.73</v>
      </c>
      <c r="CI7" s="38">
        <v>287.57</v>
      </c>
      <c r="CJ7" s="38">
        <v>286.86</v>
      </c>
      <c r="CK7" s="38">
        <v>287.91000000000003</v>
      </c>
      <c r="CL7" s="38">
        <v>270.94</v>
      </c>
      <c r="CM7" s="38">
        <v>49.15</v>
      </c>
      <c r="CN7" s="38">
        <v>51.81</v>
      </c>
      <c r="CO7" s="38">
        <v>52.71</v>
      </c>
      <c r="CP7" s="38">
        <v>55.34</v>
      </c>
      <c r="CQ7" s="38">
        <v>55.36</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2020-01-29T04:47:01Z</cp:lastPrinted>
  <dcterms:created xsi:type="dcterms:W3CDTF">2019-12-05T05:27:46Z</dcterms:created>
  <dcterms:modified xsi:type="dcterms:W3CDTF">2020-01-29T04:47:03Z</dcterms:modified>
  <cp:category/>
</cp:coreProperties>
</file>