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KPI9dXgAfMcpjH6mZuOvGzHYZDnY8h4KMHL5RFN8FCxj6bBYKLs4cPrNA0P/g3MXPZ5hc3OGe7EqdZ2lhIl3w==" workbookSaltValue="OSE22Vao5n7BCmD52C8EqQ=="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<sst xmlns="http://schemas.openxmlformats.org/spreadsheetml/2006/main" count="228" uniqueCount="113">
  <si>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</si>
  <si>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</si>
  <si>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</si>
  <si>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</si>
  <si>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</si>
  <si>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</si>
  <si>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</si>
  <si>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</si>
  <si>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</si>
  <si>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</si>
  <si>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</si>
  <si>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</si>
  <si>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</si>
  <si>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</si>
  <si>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</si>
  <si>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</si>
  <si>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</si>
  <si>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</si>
  <si>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</si>
  <si>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</si>
  <si>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</si>
  <si>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</si>
  <si>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</si>
  <si>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</si>
  <si>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</si>
  <si>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</si>
  <si>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</si>
  <si>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</si>
  <si>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</si>
  <si>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</si>
  <si>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</si>
  <si>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</si>
  <si>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</si>
  <si>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</si>
  <si>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</si>
  <si>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</si>
  <si>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</si>
  <si>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</si>
  <si>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</si>
  <si>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</si>
  <si>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</si>
  <si>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</si>
  <si>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</si>
  <si>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</si>
  <si>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</si>
  <si>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</si>
  <si>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</si>
  <si>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</si>
  <si>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</si>
  <si>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</si>
  <si>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</si>
  <si>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</si>
  <si>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</si>
  <si>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</si>
  <si>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</si>
  <si>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</si>
  <si>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</si>
  <si>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</si>
  <si>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</si>
  <si>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</si>
  <si>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</si>
  <si>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</si>
  <si>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</si>
  <si>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</si>
  <si>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</si>
  <si>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</si>
  <si>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</si>
  <si>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</si>
  <si>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</si>
  <si>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</si>
  <si>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</si>
  <si>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</si>
  <si>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</si>
  <si>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</si>
  <si>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</si>
  <si>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</si>
  <si>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</si>
  <si>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</si>
  <si>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</si>
  <si>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</si>
  <si>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</si>
  <si>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</si>
  <si>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</si>
  <si>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</si>
  <si>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</si>
  <si>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</si>
  <si>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</si>
  <si>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</si>
  <si>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</si>
  <si>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</si>
  <si>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</si>
  <si>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</si>
  <si>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</si>
  <si>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</si>
  <si>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</si>
  <si>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</si>
  <si>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</si>
  <si>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宮古市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</si>
  <si>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</si>
  <si>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</si>
  <si>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</si>
  <si>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</si>
  <si>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</si>
  <si>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</si>
  <si>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</si>
  <si>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</si>
  <si>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</si>
  <si>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</si>
  <si>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</si>
  <si>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</si>
  <si>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費用に対する収益の割合を表す指標です。H30は100％を超えましたが、引き続き水洗化の普及を図りながら使用料収入の増加に努める必要があります。
④企業債残高対事業規模比率
　使用料収入に対する企業債残高の割合を表す指標です。施設整備は完了していますので、企業債残高は減少してきています。なお、H29から漁業集落排水事業の処理区域の一部を公共下水道施設に接続したことに伴う使用料収入の減少などから、企業債残高対事業規模比率は高くなっています。
⑤経費回収率
　経費をどの程度使用料収入で賄えているかを表した指標です。H29は漁業集落排水事業の処理区域の一部を公共下水道施設に接続したことに伴う使用料収入の減少などから、経費回収率は低くなりましたが。H30は下水道施設の維持管理費用が減少したことに伴い、類似団体より高い割合で経費を回収しています。
⑥汚水処理原価
　汚水１㎥当たりの処理費用を表す指標です。H29は漁業集落排水事業の処理区域の一部を公共下水道施設に接続したことに伴い高くなりましたが、H30は下水道施設の維持管理費用が減少したことに伴い低くなっています。
⑦施設利用率
　施設の処理能力に対する処理水量を表す指標で、施設の利用状況等を表す指標です。類似団体より高い割合で施設を利用しています。
⑧水洗化率
　水洗便所を設置して汚水処理をしている人口の割合を表した指標です。H29から漁業集落排水事業の処理区域の一部を公共下水道施設に接続したことに伴い低くなりましたが、H30は横ばいとなっています。</t>
    <phoneticPr fontId="4"/>
  </si>
  <si>
    <t>③管渠改善率
　下水道管を更新した割合を表す指標です。千鶏石浜処理区はH6から事業に着手しており、更新が必要な老朽化した下水道管はまだありません。
※津軽石処理区は、H29に公共下水道施設に接続しました。</t>
    <phoneticPr fontId="4"/>
  </si>
  <si>
    <t>　使用料収入だけでは維持管理費等を賄えないため、一般会計からの繰入金を充てています。H29に津軽石処理区を公共下水道施設に接続したことに伴い、千鶏石浜処理区単独となっています。なお、施設整備は完了していますので、企業債残高は徐々に減少していきます。今後も引き続き水洗化の普及を図りながら、使用料収入の増加に努め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</si>
</sst>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A73-4A98-B5DA-3037A5AE07A3}"/>
            </c:ext>
          </c:extLst>
        </c:ser>
        <c:dLbls>
          <c:showLegendKey val="0"/>
          <c:showVal val="0"/>
          <c:showCatName val="0"/>
          <c:showSerName val="0"/>
          <c:showPercent val="0"/>
          <c:showBubbleSize val="0"/>
        </c:dLbls>
        <c:gapWidth val="150"/>
        <c:axId val="188112896"/>
        <c:axId val="18812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c:v>
                </c:pt>
                <c:pt idx="2">
                  <c:v>0.01</c:v>
                </c:pt>
                <c:pt idx="3">
                  <c:v>0.09</c:v>
                </c:pt>
                <c:pt idx="4">
                  <c:v>0.02</c:v>
                </c:pt>
              </c:numCache>
            </c:numRef>
          </c:val>
          <c:smooth val="0"/>
          <c:extLst xmlns:c16r2="http://schemas.microsoft.com/office/drawing/2015/06/chart">
            <c:ext xmlns:c16="http://schemas.microsoft.com/office/drawing/2014/chart" uri="{C3380CC4-5D6E-409C-BE32-E72D297353CC}">
              <c16:uniqueId val="{00000001-7A73-4A98-B5DA-3037A5AE07A3}"/>
            </c:ext>
          </c:extLst>
        </c:ser>
        <c:dLbls>
          <c:showLegendKey val="0"/>
          <c:showVal val="0"/>
          <c:showCatName val="0"/>
          <c:showSerName val="0"/>
          <c:showPercent val="0"/>
          <c:showBubbleSize val="0"/>
        </c:dLbls>
        <c:marker val="1"/>
        <c:smooth val="0"/>
        <c:axId val="188112896"/>
        <c:axId val="188122240"/>
      </c:lineChart>
      <c:dateAx>
        <c:axId val="188112896"/>
        <c:scaling>
          <c:orientation val="minMax"/>
        </c:scaling>
        <c:delete val="1"/>
        <c:axPos val="b"/>
        <c:numFmt formatCode="ge" sourceLinked="1"/>
        <c:majorTickMark val="none"/>
        <c:minorTickMark val="none"/>
        <c:tickLblPos val="none"/>
        <c:crossAx val="188122240"/>
        <c:crosses val="autoZero"/>
        <c:auto val="1"/>
        <c:lblOffset val="100"/>
        <c:baseTimeUnit val="years"/>
      </c:dateAx>
      <c:valAx>
        <c:axId val="18812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11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55.28</c:v>
                </c:pt>
                <c:pt idx="1">
                  <c:v>57.11</c:v>
                </c:pt>
                <c:pt idx="2">
                  <c:v>62.61</c:v>
                </c:pt>
                <c:pt idx="3">
                  <c:v>58.14</c:v>
                </c:pt>
                <c:pt idx="4">
                  <c:v>56.98</c:v>
                </c:pt>
              </c:numCache>
            </c:numRef>
          </c:val>
          <c:extLst xmlns:c16r2="http://schemas.microsoft.com/office/drawing/2015/06/chart">
            <c:ext xmlns:c16="http://schemas.microsoft.com/office/drawing/2014/chart" uri="{C3380CC4-5D6E-409C-BE32-E72D297353CC}">
              <c16:uniqueId val="{00000000-BC87-4D74-B83B-3C1FD173A02C}"/>
            </c:ext>
          </c:extLst>
        </c:ser>
        <c:dLbls>
          <c:showLegendKey val="0"/>
          <c:showVal val="0"/>
          <c:showCatName val="0"/>
          <c:showSerName val="0"/>
          <c:showPercent val="0"/>
          <c:showBubbleSize val="0"/>
        </c:dLbls>
        <c:gapWidth val="150"/>
        <c:axId val="51836416"/>
        <c:axId val="5183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29.28</c:v>
                </c:pt>
                <c:pt idx="2">
                  <c:v>33.729999999999997</c:v>
                </c:pt>
                <c:pt idx="3">
                  <c:v>33.21</c:v>
                </c:pt>
                <c:pt idx="4">
                  <c:v>32.229999999999997</c:v>
                </c:pt>
              </c:numCache>
            </c:numRef>
          </c:val>
          <c:smooth val="0"/>
          <c:extLst xmlns:c16r2="http://schemas.microsoft.com/office/drawing/2015/06/chart">
            <c:ext xmlns:c16="http://schemas.microsoft.com/office/drawing/2014/chart" uri="{C3380CC4-5D6E-409C-BE32-E72D297353CC}">
              <c16:uniqueId val="{00000001-BC87-4D74-B83B-3C1FD173A02C}"/>
            </c:ext>
          </c:extLst>
        </c:ser>
        <c:dLbls>
          <c:showLegendKey val="0"/>
          <c:showVal val="0"/>
          <c:showCatName val="0"/>
          <c:showSerName val="0"/>
          <c:showPercent val="0"/>
          <c:showBubbleSize val="0"/>
        </c:dLbls>
        <c:marker val="1"/>
        <c:smooth val="0"/>
        <c:axId val="51836416"/>
        <c:axId val="51838336"/>
      </c:lineChart>
      <c:dateAx>
        <c:axId val="51836416"/>
        <c:scaling>
          <c:orientation val="minMax"/>
        </c:scaling>
        <c:delete val="1"/>
        <c:axPos val="b"/>
        <c:numFmt formatCode="ge" sourceLinked="1"/>
        <c:majorTickMark val="none"/>
        <c:minorTickMark val="none"/>
        <c:tickLblPos val="none"/>
        <c:crossAx val="51838336"/>
        <c:crosses val="autoZero"/>
        <c:auto val="1"/>
        <c:lblOffset val="100"/>
        <c:baseTimeUnit val="years"/>
      </c:dateAx>
      <c:valAx>
        <c:axId val="5183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3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66.11</c:v>
                </c:pt>
                <c:pt idx="1">
                  <c:v>67.59</c:v>
                </c:pt>
                <c:pt idx="2">
                  <c:v>67.680000000000007</c:v>
                </c:pt>
                <c:pt idx="3">
                  <c:v>65.03</c:v>
                </c:pt>
                <c:pt idx="4">
                  <c:v>65.709999999999994</c:v>
                </c:pt>
              </c:numCache>
            </c:numRef>
          </c:val>
          <c:extLst xmlns:c16r2="http://schemas.microsoft.com/office/drawing/2015/06/chart">
            <c:ext xmlns:c16="http://schemas.microsoft.com/office/drawing/2014/chart" uri="{C3380CC4-5D6E-409C-BE32-E72D297353CC}">
              <c16:uniqueId val="{00000000-0B22-4711-97CD-208AE430517A}"/>
            </c:ext>
          </c:extLst>
        </c:ser>
        <c:dLbls>
          <c:showLegendKey val="0"/>
          <c:showVal val="0"/>
          <c:showCatName val="0"/>
          <c:showSerName val="0"/>
          <c:showPercent val="0"/>
          <c:showBubbleSize val="0"/>
        </c:dLbls>
        <c:gapWidth val="150"/>
        <c:axId val="65496960"/>
        <c:axId val="6551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66.819999999999993</c:v>
                </c:pt>
                <c:pt idx="2">
                  <c:v>79.989999999999995</c:v>
                </c:pt>
                <c:pt idx="3">
                  <c:v>79.98</c:v>
                </c:pt>
                <c:pt idx="4">
                  <c:v>80.8</c:v>
                </c:pt>
              </c:numCache>
            </c:numRef>
          </c:val>
          <c:smooth val="0"/>
          <c:extLst xmlns:c16r2="http://schemas.microsoft.com/office/drawing/2015/06/chart">
            <c:ext xmlns:c16="http://schemas.microsoft.com/office/drawing/2014/chart" uri="{C3380CC4-5D6E-409C-BE32-E72D297353CC}">
              <c16:uniqueId val="{00000001-0B22-4711-97CD-208AE430517A}"/>
            </c:ext>
          </c:extLst>
        </c:ser>
        <c:dLbls>
          <c:showLegendKey val="0"/>
          <c:showVal val="0"/>
          <c:showCatName val="0"/>
          <c:showSerName val="0"/>
          <c:showPercent val="0"/>
          <c:showBubbleSize val="0"/>
        </c:dLbls>
        <c:marker val="1"/>
        <c:smooth val="0"/>
        <c:axId val="65496960"/>
        <c:axId val="65511424"/>
      </c:lineChart>
      <c:dateAx>
        <c:axId val="65496960"/>
        <c:scaling>
          <c:orientation val="minMax"/>
        </c:scaling>
        <c:delete val="1"/>
        <c:axPos val="b"/>
        <c:numFmt formatCode="ge" sourceLinked="1"/>
        <c:majorTickMark val="none"/>
        <c:minorTickMark val="none"/>
        <c:tickLblPos val="none"/>
        <c:crossAx val="65511424"/>
        <c:crosses val="autoZero"/>
        <c:auto val="1"/>
        <c:lblOffset val="100"/>
        <c:baseTimeUnit val="years"/>
      </c:dateAx>
      <c:valAx>
        <c:axId val="6551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49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88.77</c:v>
                </c:pt>
                <c:pt idx="1">
                  <c:v>88.81</c:v>
                </c:pt>
                <c:pt idx="2">
                  <c:v>99.53</c:v>
                </c:pt>
                <c:pt idx="3">
                  <c:v>99.78</c:v>
                </c:pt>
                <c:pt idx="4">
                  <c:v>100.26</c:v>
                </c:pt>
              </c:numCache>
            </c:numRef>
          </c:val>
          <c:extLst xmlns:c16r2="http://schemas.microsoft.com/office/drawing/2015/06/chart">
            <c:ext xmlns:c16="http://schemas.microsoft.com/office/drawing/2014/chart" uri="{C3380CC4-5D6E-409C-BE32-E72D297353CC}">
              <c16:uniqueId val="{00000000-2F58-426C-872B-03CB0B98B626}"/>
            </c:ext>
          </c:extLst>
        </c:ser>
        <c:dLbls>
          <c:showLegendKey val="0"/>
          <c:showVal val="0"/>
          <c:showCatName val="0"/>
          <c:showSerName val="0"/>
          <c:showPercent val="0"/>
          <c:showBubbleSize val="0"/>
        </c:dLbls>
        <c:gapWidth val="150"/>
        <c:axId val="264782976"/>
        <c:axId val="26497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58-426C-872B-03CB0B98B626}"/>
            </c:ext>
          </c:extLst>
        </c:ser>
        <c:dLbls>
          <c:showLegendKey val="0"/>
          <c:showVal val="0"/>
          <c:showCatName val="0"/>
          <c:showSerName val="0"/>
          <c:showPercent val="0"/>
          <c:showBubbleSize val="0"/>
        </c:dLbls>
        <c:marker val="1"/>
        <c:smooth val="0"/>
        <c:axId val="264782976"/>
        <c:axId val="264971392"/>
      </c:lineChart>
      <c:dateAx>
        <c:axId val="264782976"/>
        <c:scaling>
          <c:orientation val="minMax"/>
        </c:scaling>
        <c:delete val="1"/>
        <c:axPos val="b"/>
        <c:numFmt formatCode="ge" sourceLinked="1"/>
        <c:majorTickMark val="none"/>
        <c:minorTickMark val="none"/>
        <c:tickLblPos val="none"/>
        <c:crossAx val="264971392"/>
        <c:crosses val="autoZero"/>
        <c:auto val="1"/>
        <c:lblOffset val="100"/>
        <c:baseTimeUnit val="years"/>
      </c:dateAx>
      <c:valAx>
        <c:axId val="26497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78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AB-4042-8D6B-C902F7398290}"/>
            </c:ext>
          </c:extLst>
        </c:ser>
        <c:dLbls>
          <c:showLegendKey val="0"/>
          <c:showVal val="0"/>
          <c:showCatName val="0"/>
          <c:showSerName val="0"/>
          <c:showPercent val="0"/>
          <c:showBubbleSize val="0"/>
        </c:dLbls>
        <c:gapWidth val="150"/>
        <c:axId val="49818240"/>
        <c:axId val="4982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AB-4042-8D6B-C902F7398290}"/>
            </c:ext>
          </c:extLst>
        </c:ser>
        <c:dLbls>
          <c:showLegendKey val="0"/>
          <c:showVal val="0"/>
          <c:showCatName val="0"/>
          <c:showSerName val="0"/>
          <c:showPercent val="0"/>
          <c:showBubbleSize val="0"/>
        </c:dLbls>
        <c:marker val="1"/>
        <c:smooth val="0"/>
        <c:axId val="49818240"/>
        <c:axId val="49824512"/>
      </c:lineChart>
      <c:dateAx>
        <c:axId val="49818240"/>
        <c:scaling>
          <c:orientation val="minMax"/>
        </c:scaling>
        <c:delete val="1"/>
        <c:axPos val="b"/>
        <c:numFmt formatCode="ge" sourceLinked="1"/>
        <c:majorTickMark val="none"/>
        <c:minorTickMark val="none"/>
        <c:tickLblPos val="none"/>
        <c:crossAx val="49824512"/>
        <c:crosses val="autoZero"/>
        <c:auto val="1"/>
        <c:lblOffset val="100"/>
        <c:baseTimeUnit val="years"/>
      </c:dateAx>
      <c:valAx>
        <c:axId val="4982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1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71-4EC0-A318-9A8F75E34F32}"/>
            </c:ext>
          </c:extLst>
        </c:ser>
        <c:dLbls>
          <c:showLegendKey val="0"/>
          <c:showVal val="0"/>
          <c:showCatName val="0"/>
          <c:showSerName val="0"/>
          <c:showPercent val="0"/>
          <c:showBubbleSize val="0"/>
        </c:dLbls>
        <c:gapWidth val="150"/>
        <c:axId val="49835008"/>
        <c:axId val="4983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71-4EC0-A318-9A8F75E34F32}"/>
            </c:ext>
          </c:extLst>
        </c:ser>
        <c:dLbls>
          <c:showLegendKey val="0"/>
          <c:showVal val="0"/>
          <c:showCatName val="0"/>
          <c:showSerName val="0"/>
          <c:showPercent val="0"/>
          <c:showBubbleSize val="0"/>
        </c:dLbls>
        <c:marker val="1"/>
        <c:smooth val="0"/>
        <c:axId val="49835008"/>
        <c:axId val="49837184"/>
      </c:lineChart>
      <c:dateAx>
        <c:axId val="49835008"/>
        <c:scaling>
          <c:orientation val="minMax"/>
        </c:scaling>
        <c:delete val="1"/>
        <c:axPos val="b"/>
        <c:numFmt formatCode="ge" sourceLinked="1"/>
        <c:majorTickMark val="none"/>
        <c:minorTickMark val="none"/>
        <c:tickLblPos val="none"/>
        <c:crossAx val="49837184"/>
        <c:crosses val="autoZero"/>
        <c:auto val="1"/>
        <c:lblOffset val="100"/>
        <c:baseTimeUnit val="years"/>
      </c:dateAx>
      <c:valAx>
        <c:axId val="4983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3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CB-42F2-9E38-B51DA907A43C}"/>
            </c:ext>
          </c:extLst>
        </c:ser>
        <c:dLbls>
          <c:showLegendKey val="0"/>
          <c:showVal val="0"/>
          <c:showCatName val="0"/>
          <c:showSerName val="0"/>
          <c:showPercent val="0"/>
          <c:showBubbleSize val="0"/>
        </c:dLbls>
        <c:gapWidth val="150"/>
        <c:axId val="49860608"/>
        <c:axId val="4986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CB-42F2-9E38-B51DA907A43C}"/>
            </c:ext>
          </c:extLst>
        </c:ser>
        <c:dLbls>
          <c:showLegendKey val="0"/>
          <c:showVal val="0"/>
          <c:showCatName val="0"/>
          <c:showSerName val="0"/>
          <c:showPercent val="0"/>
          <c:showBubbleSize val="0"/>
        </c:dLbls>
        <c:marker val="1"/>
        <c:smooth val="0"/>
        <c:axId val="49860608"/>
        <c:axId val="49862528"/>
      </c:lineChart>
      <c:dateAx>
        <c:axId val="49860608"/>
        <c:scaling>
          <c:orientation val="minMax"/>
        </c:scaling>
        <c:delete val="1"/>
        <c:axPos val="b"/>
        <c:numFmt formatCode="ge" sourceLinked="1"/>
        <c:majorTickMark val="none"/>
        <c:minorTickMark val="none"/>
        <c:tickLblPos val="none"/>
        <c:crossAx val="49862528"/>
        <c:crosses val="autoZero"/>
        <c:auto val="1"/>
        <c:lblOffset val="100"/>
        <c:baseTimeUnit val="years"/>
      </c:dateAx>
      <c:valAx>
        <c:axId val="4986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6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DE9-48B1-A10D-799DA490508F}"/>
            </c:ext>
          </c:extLst>
        </c:ser>
        <c:dLbls>
          <c:showLegendKey val="0"/>
          <c:showVal val="0"/>
          <c:showCatName val="0"/>
          <c:showSerName val="0"/>
          <c:showPercent val="0"/>
          <c:showBubbleSize val="0"/>
        </c:dLbls>
        <c:gapWidth val="150"/>
        <c:axId val="51720576"/>
        <c:axId val="5172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DE9-48B1-A10D-799DA490508F}"/>
            </c:ext>
          </c:extLst>
        </c:ser>
        <c:dLbls>
          <c:showLegendKey val="0"/>
          <c:showVal val="0"/>
          <c:showCatName val="0"/>
          <c:showSerName val="0"/>
          <c:showPercent val="0"/>
          <c:showBubbleSize val="0"/>
        </c:dLbls>
        <c:marker val="1"/>
        <c:smooth val="0"/>
        <c:axId val="51720576"/>
        <c:axId val="51722496"/>
      </c:lineChart>
      <c:dateAx>
        <c:axId val="51720576"/>
        <c:scaling>
          <c:orientation val="minMax"/>
        </c:scaling>
        <c:delete val="1"/>
        <c:axPos val="b"/>
        <c:numFmt formatCode="ge" sourceLinked="1"/>
        <c:majorTickMark val="none"/>
        <c:minorTickMark val="none"/>
        <c:tickLblPos val="none"/>
        <c:crossAx val="51722496"/>
        <c:crosses val="autoZero"/>
        <c:auto val="1"/>
        <c:lblOffset val="100"/>
        <c:baseTimeUnit val="years"/>
      </c:dateAx>
      <c:valAx>
        <c:axId val="5172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2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787.99</c:v>
                </c:pt>
                <c:pt idx="1">
                  <c:v>630.54</c:v>
                </c:pt>
                <c:pt idx="2">
                  <c:v>854.68</c:v>
                </c:pt>
                <c:pt idx="3">
                  <c:v>1781.79</c:v>
                </c:pt>
                <c:pt idx="4">
                  <c:v>1718.46</c:v>
                </c:pt>
              </c:numCache>
            </c:numRef>
          </c:val>
          <c:extLst xmlns:c16r2="http://schemas.microsoft.com/office/drawing/2015/06/chart">
            <c:ext xmlns:c16="http://schemas.microsoft.com/office/drawing/2014/chart" uri="{C3380CC4-5D6E-409C-BE32-E72D297353CC}">
              <c16:uniqueId val="{00000000-CEC1-4D62-993B-E6655183779A}"/>
            </c:ext>
          </c:extLst>
        </c:ser>
        <c:dLbls>
          <c:showLegendKey val="0"/>
          <c:showVal val="0"/>
          <c:showCatName val="0"/>
          <c:showSerName val="0"/>
          <c:showPercent val="0"/>
          <c:showBubbleSize val="0"/>
        </c:dLbls>
        <c:gapWidth val="150"/>
        <c:axId val="51745536"/>
        <c:axId val="5174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1451.54</c:v>
                </c:pt>
                <c:pt idx="2">
                  <c:v>1063.93</c:v>
                </c:pt>
                <c:pt idx="3">
                  <c:v>1060.8599999999999</c:v>
                </c:pt>
                <c:pt idx="4">
                  <c:v>1006.65</c:v>
                </c:pt>
              </c:numCache>
            </c:numRef>
          </c:val>
          <c:smooth val="0"/>
          <c:extLst xmlns:c16r2="http://schemas.microsoft.com/office/drawing/2015/06/chart">
            <c:ext xmlns:c16="http://schemas.microsoft.com/office/drawing/2014/chart" uri="{C3380CC4-5D6E-409C-BE32-E72D297353CC}">
              <c16:uniqueId val="{00000001-CEC1-4D62-993B-E6655183779A}"/>
            </c:ext>
          </c:extLst>
        </c:ser>
        <c:dLbls>
          <c:showLegendKey val="0"/>
          <c:showVal val="0"/>
          <c:showCatName val="0"/>
          <c:showSerName val="0"/>
          <c:showPercent val="0"/>
          <c:showBubbleSize val="0"/>
        </c:dLbls>
        <c:marker val="1"/>
        <c:smooth val="0"/>
        <c:axId val="51745536"/>
        <c:axId val="51747456"/>
      </c:lineChart>
      <c:dateAx>
        <c:axId val="51745536"/>
        <c:scaling>
          <c:orientation val="minMax"/>
        </c:scaling>
        <c:delete val="1"/>
        <c:axPos val="b"/>
        <c:numFmt formatCode="ge" sourceLinked="1"/>
        <c:majorTickMark val="none"/>
        <c:minorTickMark val="none"/>
        <c:tickLblPos val="none"/>
        <c:crossAx val="51747456"/>
        <c:crosses val="autoZero"/>
        <c:auto val="1"/>
        <c:lblOffset val="100"/>
        <c:baseTimeUnit val="years"/>
      </c:dateAx>
      <c:valAx>
        <c:axId val="5174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4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48.82</c:v>
                </c:pt>
                <c:pt idx="1">
                  <c:v>56.24</c:v>
                </c:pt>
                <c:pt idx="2">
                  <c:v>83.46</c:v>
                </c:pt>
                <c:pt idx="3">
                  <c:v>32.42</c:v>
                </c:pt>
                <c:pt idx="4">
                  <c:v>54.74</c:v>
                </c:pt>
              </c:numCache>
            </c:numRef>
          </c:val>
          <c:extLst xmlns:c16r2="http://schemas.microsoft.com/office/drawing/2015/06/chart">
            <c:ext xmlns:c16="http://schemas.microsoft.com/office/drawing/2014/chart" uri="{C3380CC4-5D6E-409C-BE32-E72D297353CC}">
              <c16:uniqueId val="{00000000-A044-4ABD-A69B-EFC841DED3AF}"/>
            </c:ext>
          </c:extLst>
        </c:ser>
        <c:dLbls>
          <c:showLegendKey val="0"/>
          <c:showVal val="0"/>
          <c:showCatName val="0"/>
          <c:showSerName val="0"/>
          <c:showPercent val="0"/>
          <c:showBubbleSize val="0"/>
        </c:dLbls>
        <c:gapWidth val="150"/>
        <c:axId val="51786496"/>
        <c:axId val="5178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33.58</c:v>
                </c:pt>
                <c:pt idx="2">
                  <c:v>46.26</c:v>
                </c:pt>
                <c:pt idx="3">
                  <c:v>45.81</c:v>
                </c:pt>
                <c:pt idx="4">
                  <c:v>43.43</c:v>
                </c:pt>
              </c:numCache>
            </c:numRef>
          </c:val>
          <c:smooth val="0"/>
          <c:extLst xmlns:c16r2="http://schemas.microsoft.com/office/drawing/2015/06/chart">
            <c:ext xmlns:c16="http://schemas.microsoft.com/office/drawing/2014/chart" uri="{C3380CC4-5D6E-409C-BE32-E72D297353CC}">
              <c16:uniqueId val="{00000001-A044-4ABD-A69B-EFC841DED3AF}"/>
            </c:ext>
          </c:extLst>
        </c:ser>
        <c:dLbls>
          <c:showLegendKey val="0"/>
          <c:showVal val="0"/>
          <c:showCatName val="0"/>
          <c:showSerName val="0"/>
          <c:showPercent val="0"/>
          <c:showBubbleSize val="0"/>
        </c:dLbls>
        <c:marker val="1"/>
        <c:smooth val="0"/>
        <c:axId val="51786496"/>
        <c:axId val="51788416"/>
      </c:lineChart>
      <c:dateAx>
        <c:axId val="51786496"/>
        <c:scaling>
          <c:orientation val="minMax"/>
        </c:scaling>
        <c:delete val="1"/>
        <c:axPos val="b"/>
        <c:numFmt formatCode="ge" sourceLinked="1"/>
        <c:majorTickMark val="none"/>
        <c:minorTickMark val="none"/>
        <c:tickLblPos val="none"/>
        <c:crossAx val="51788416"/>
        <c:crosses val="autoZero"/>
        <c:auto val="1"/>
        <c:lblOffset val="100"/>
        <c:baseTimeUnit val="years"/>
      </c:dateAx>
      <c:valAx>
        <c:axId val="5178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8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338.14</c:v>
                </c:pt>
                <c:pt idx="1">
                  <c:v>298.77999999999997</c:v>
                </c:pt>
                <c:pt idx="2">
                  <c:v>203.54</c:v>
                </c:pt>
                <c:pt idx="3">
                  <c:v>486.43</c:v>
                </c:pt>
                <c:pt idx="4">
                  <c:v>294.47000000000003</c:v>
                </c:pt>
              </c:numCache>
            </c:numRef>
          </c:val>
          <c:extLst xmlns:c16r2="http://schemas.microsoft.com/office/drawing/2015/06/chart">
            <c:ext xmlns:c16="http://schemas.microsoft.com/office/drawing/2014/chart" uri="{C3380CC4-5D6E-409C-BE32-E72D297353CC}">
              <c16:uniqueId val="{00000000-9461-4106-8F11-204F82728328}"/>
            </c:ext>
          </c:extLst>
        </c:ser>
        <c:dLbls>
          <c:showLegendKey val="0"/>
          <c:showVal val="0"/>
          <c:showCatName val="0"/>
          <c:showSerName val="0"/>
          <c:showPercent val="0"/>
          <c:showBubbleSize val="0"/>
        </c:dLbls>
        <c:gapWidth val="150"/>
        <c:axId val="51807360"/>
        <c:axId val="5180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514.39</c:v>
                </c:pt>
                <c:pt idx="2">
                  <c:v>376.4</c:v>
                </c:pt>
                <c:pt idx="3">
                  <c:v>383.92</c:v>
                </c:pt>
                <c:pt idx="4">
                  <c:v>400.44</c:v>
                </c:pt>
              </c:numCache>
            </c:numRef>
          </c:val>
          <c:smooth val="0"/>
          <c:extLst xmlns:c16r2="http://schemas.microsoft.com/office/drawing/2015/06/chart">
            <c:ext xmlns:c16="http://schemas.microsoft.com/office/drawing/2014/chart" uri="{C3380CC4-5D6E-409C-BE32-E72D297353CC}">
              <c16:uniqueId val="{00000001-9461-4106-8F11-204F82728328}"/>
            </c:ext>
          </c:extLst>
        </c:ser>
        <c:dLbls>
          <c:showLegendKey val="0"/>
          <c:showVal val="0"/>
          <c:showCatName val="0"/>
          <c:showSerName val="0"/>
          <c:showPercent val="0"/>
          <c:showBubbleSize val="0"/>
        </c:dLbls>
        <c:marker val="1"/>
        <c:smooth val="0"/>
        <c:axId val="51807360"/>
        <c:axId val="51809280"/>
      </c:lineChart>
      <c:dateAx>
        <c:axId val="51807360"/>
        <c:scaling>
          <c:orientation val="minMax"/>
        </c:scaling>
        <c:delete val="1"/>
        <c:axPos val="b"/>
        <c:numFmt formatCode="ge" sourceLinked="1"/>
        <c:majorTickMark val="none"/>
        <c:minorTickMark val="none"/>
        <c:tickLblPos val="none"/>
        <c:crossAx val="51809280"/>
        <c:crosses val="autoZero"/>
        <c:auto val="1"/>
        <c:lblOffset val="100"/>
        <c:baseTimeUnit val="years"/>
      </c:dateAx>
      <c:valAx>
        <c:axId val="5180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0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0" zoomScale="80" zoomScaleNormal="80" workbookViewId="0">
      <selection activeCell="CG26" sqref="CG2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岩手県　宮古市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tr">
        <f>データ!$M$6</f>
        <v>非設置</v>
      </c>
      <c r="AE8" s="49"/>
      <c r="AF8" s="49"/>
      <c r="AG8" s="49"/>
      <c r="AH8" s="49"/>
      <c r="AI8" s="49"/>
      <c r="AJ8" s="49"/>
      <c r="AK8" s="3"/>
      <c r="AL8" s="50">
        <f>データ!S6</f>
        <v>52973</v>
      </c>
      <c r="AM8" s="50"/>
      <c r="AN8" s="50"/>
      <c r="AO8" s="50"/>
      <c r="AP8" s="50"/>
      <c r="AQ8" s="50"/>
      <c r="AR8" s="50"/>
      <c r="AS8" s="50"/>
      <c r="AT8" s="45">
        <f>データ!T6</f>
        <v>1259.1500000000001</v>
      </c>
      <c r="AU8" s="45"/>
      <c r="AV8" s="45"/>
      <c r="AW8" s="45"/>
      <c r="AX8" s="45"/>
      <c r="AY8" s="45"/>
      <c r="AZ8" s="45"/>
      <c r="BA8" s="45"/>
      <c r="BB8" s="45">
        <f>データ!U6</f>
        <v>42.07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0.53</v>
      </c>
      <c r="Q10" s="45"/>
      <c r="R10" s="45"/>
      <c r="S10" s="45"/>
      <c r="T10" s="45"/>
      <c r="U10" s="45"/>
      <c r="V10" s="45"/>
      <c r="W10" s="45">
        <f>データ!Q6</f>
        <v>106.87</v>
      </c>
      <c r="X10" s="45"/>
      <c r="Y10" s="45"/>
      <c r="Z10" s="45"/>
      <c r="AA10" s="45"/>
      <c r="AB10" s="45"/>
      <c r="AC10" s="45"/>
      <c r="AD10" s="50">
        <f>データ!R6</f>
        <v>3024</v>
      </c>
      <c r="AE10" s="50"/>
      <c r="AF10" s="50"/>
      <c r="AG10" s="50"/>
      <c r="AH10" s="50"/>
      <c r="AI10" s="50"/>
      <c r="AJ10" s="50"/>
      <c r="AK10" s="2"/>
      <c r="AL10" s="50">
        <f>データ!V6</f>
        <v>280</v>
      </c>
      <c r="AM10" s="50"/>
      <c r="AN10" s="50"/>
      <c r="AO10" s="50"/>
      <c r="AP10" s="50"/>
      <c r="AQ10" s="50"/>
      <c r="AR10" s="50"/>
      <c r="AS10" s="50"/>
      <c r="AT10" s="45">
        <f>データ!W6</f>
        <v>0.39</v>
      </c>
      <c r="AU10" s="45"/>
      <c r="AV10" s="45"/>
      <c r="AW10" s="45"/>
      <c r="AX10" s="45"/>
      <c r="AY10" s="45"/>
      <c r="AZ10" s="45"/>
      <c r="BA10" s="45"/>
      <c r="BB10" s="45">
        <f>データ!X6</f>
        <v>717.95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110</v>
      </c>
      <c r="BM16" s="84"/>
      <c r="BN16" s="84"/>
      <c r="BO16" s="84"/>
      <c r="BP16" s="84"/>
      <c r="BQ16" s="84"/>
      <c r="BR16" s="84"/>
      <c r="BS16" s="84"/>
      <c r="BT16" s="84"/>
      <c r="BU16" s="84"/>
      <c r="BV16" s="84"/>
      <c r="BW16" s="84"/>
      <c r="BX16" s="84"/>
      <c r="BY16" s="84"/>
      <c r="BZ16" s="8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44</v>
      </c>
      <c r="N86" s="26" t="s">
        <v>44</v>
      </c>
      <c r="O86" s="26" t="str">
        <f>データ!EO6</f>
        <v>【0.04】</v>
      </c>
    </row>
  </sheetData>
  <sheetProtection algorithmName="SHA-512" hashValue="MbODkGxyExyBDXEdGNY0SmrWv/L9nAF9og2bzEVR204BHh2UvRwx1fzyQzCcRpupGduor/sLgzU4InLQg7hXsg==" saltValue="YHrjbkNYNHKrgFrvZ2KC0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2018</v>
      </c>
      <c r="C6" s="33">
        <f t="shared" ref="C6:X6" si="3">C7</f>
        <v>32026</v>
      </c>
      <c r="D6" s="33">
        <f t="shared" si="3"/>
        <v>47</v>
      </c>
      <c r="E6" s="33">
        <f t="shared" si="3"/>
        <v>17</v>
      </c>
      <c r="F6" s="33">
        <f t="shared" si="3"/>
        <v>6</v>
      </c>
      <c r="G6" s="33">
        <f t="shared" si="3"/>
        <v>0</v>
      </c>
      <c r="H6" s="33" t="str">
        <f t="shared" si="3"/>
        <v>岩手県　宮古市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0.53</v>
      </c>
      <c r="Q6" s="34">
        <f t="shared" si="3"/>
        <v>106.87</v>
      </c>
      <c r="R6" s="34">
        <f t="shared" si="3"/>
        <v>3024</v>
      </c>
      <c r="S6" s="34">
        <f t="shared" si="3"/>
        <v>52973</v>
      </c>
      <c r="T6" s="34">
        <f t="shared" si="3"/>
        <v>1259.1500000000001</v>
      </c>
      <c r="U6" s="34">
        <f t="shared" si="3"/>
        <v>42.07</v>
      </c>
      <c r="V6" s="34">
        <f t="shared" si="3"/>
        <v>280</v>
      </c>
      <c r="W6" s="34">
        <f t="shared" si="3"/>
        <v>0.39</v>
      </c>
      <c r="X6" s="34">
        <f t="shared" si="3"/>
        <v>717.95</v>
      </c>
      <c r="Y6" s="35">
        <f>IF(Y7="",NA(),Y7)</f>
        <v>88.77</v>
      </c>
      <c r="Z6" s="35">
        <f t="shared" ref="Z6:AH6" si="4">IF(Z7="",NA(),Z7)</f>
        <v>88.81</v>
      </c>
      <c r="AA6" s="35">
        <f t="shared" si="4"/>
        <v>99.53</v>
      </c>
      <c r="AB6" s="35">
        <f t="shared" si="4"/>
        <v>99.78</v>
      </c>
      <c r="AC6" s="35">
        <f t="shared" si="4"/>
        <v>100.26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787.99</v>
      </c>
      <c r="BG6" s="35">
        <f t="shared" ref="BG6:BO6" si="7">IF(BG7="",NA(),BG7)</f>
        <v>630.54</v>
      </c>
      <c r="BH6" s="35">
        <f t="shared" si="7"/>
        <v>854.68</v>
      </c>
      <c r="BI6" s="35">
        <f t="shared" si="7"/>
        <v>1781.79</v>
      </c>
      <c r="BJ6" s="35">
        <f t="shared" si="7"/>
        <v>1718.46</v>
      </c>
      <c r="BK6" s="35">
        <f t="shared" si="7"/>
        <v>1741.94</v>
      </c>
      <c r="BL6" s="35">
        <f t="shared" si="7"/>
        <v>1451.54</v>
      </c>
      <c r="BM6" s="35">
        <f t="shared" si="7"/>
        <v>1063.93</v>
      </c>
      <c r="BN6" s="35">
        <f t="shared" si="7"/>
        <v>1060.8599999999999</v>
      </c>
      <c r="BO6" s="35">
        <f t="shared" si="7"/>
        <v>1006.65</v>
      </c>
      <c r="BP6" s="34" t="str">
        <f>IF(BP7="","",IF(BP7="-","【-】","【"&amp;SUBSTITUTE(TEXT(BP7,"#,##0.00"),"-","△")&amp;"】"))</f>
        <v>【973.20】</v>
      </c>
      <c r="BQ6" s="35">
        <f>IF(BQ7="",NA(),BQ7)</f>
        <v>48.82</v>
      </c>
      <c r="BR6" s="35">
        <f t="shared" ref="BR6:BZ6" si="8">IF(BR7="",NA(),BR7)</f>
        <v>56.24</v>
      </c>
      <c r="BS6" s="35">
        <f t="shared" si="8"/>
        <v>83.46</v>
      </c>
      <c r="BT6" s="35">
        <f t="shared" si="8"/>
        <v>32.42</v>
      </c>
      <c r="BU6" s="35">
        <f t="shared" si="8"/>
        <v>54.74</v>
      </c>
      <c r="BV6" s="35">
        <f t="shared" si="8"/>
        <v>33.86</v>
      </c>
      <c r="BW6" s="35">
        <f t="shared" si="8"/>
        <v>33.58</v>
      </c>
      <c r="BX6" s="35">
        <f t="shared" si="8"/>
        <v>46.26</v>
      </c>
      <c r="BY6" s="35">
        <f t="shared" si="8"/>
        <v>45.81</v>
      </c>
      <c r="BZ6" s="35">
        <f t="shared" si="8"/>
        <v>43.43</v>
      </c>
      <c r="CA6" s="34" t="str">
        <f>IF(CA7="","",IF(CA7="-","【-】","【"&amp;SUBSTITUTE(TEXT(CA7,"#,##0.00"),"-","△")&amp;"】"))</f>
        <v>【45.14】</v>
      </c>
      <c r="CB6" s="35">
        <f>IF(CB7="",NA(),CB7)</f>
        <v>338.14</v>
      </c>
      <c r="CC6" s="35">
        <f t="shared" ref="CC6:CK6" si="9">IF(CC7="",NA(),CC7)</f>
        <v>298.77999999999997</v>
      </c>
      <c r="CD6" s="35">
        <f t="shared" si="9"/>
        <v>203.54</v>
      </c>
      <c r="CE6" s="35">
        <f t="shared" si="9"/>
        <v>486.43</v>
      </c>
      <c r="CF6" s="35">
        <f t="shared" si="9"/>
        <v>294.47000000000003</v>
      </c>
      <c r="CG6" s="35">
        <f t="shared" si="9"/>
        <v>510.15</v>
      </c>
      <c r="CH6" s="35">
        <f t="shared" si="9"/>
        <v>514.39</v>
      </c>
      <c r="CI6" s="35">
        <f t="shared" si="9"/>
        <v>376.4</v>
      </c>
      <c r="CJ6" s="35">
        <f t="shared" si="9"/>
        <v>383.92</v>
      </c>
      <c r="CK6" s="35">
        <f t="shared" si="9"/>
        <v>400.44</v>
      </c>
      <c r="CL6" s="34" t="str">
        <f>IF(CL7="","",IF(CL7="-","【-】","【"&amp;SUBSTITUTE(TEXT(CL7,"#,##0.00"),"-","△")&amp;"】"))</f>
        <v>【377.19】</v>
      </c>
      <c r="CM6" s="35">
        <f>IF(CM7="",NA(),CM7)</f>
        <v>55.28</v>
      </c>
      <c r="CN6" s="35">
        <f t="shared" ref="CN6:CV6" si="10">IF(CN7="",NA(),CN7)</f>
        <v>57.11</v>
      </c>
      <c r="CO6" s="35">
        <f t="shared" si="10"/>
        <v>62.61</v>
      </c>
      <c r="CP6" s="35">
        <f t="shared" si="10"/>
        <v>58.14</v>
      </c>
      <c r="CQ6" s="35">
        <f t="shared" si="10"/>
        <v>56.98</v>
      </c>
      <c r="CR6" s="35">
        <f t="shared" si="10"/>
        <v>29.86</v>
      </c>
      <c r="CS6" s="35">
        <f t="shared" si="10"/>
        <v>29.28</v>
      </c>
      <c r="CT6" s="35">
        <f t="shared" si="10"/>
        <v>33.729999999999997</v>
      </c>
      <c r="CU6" s="35">
        <f t="shared" si="10"/>
        <v>33.21</v>
      </c>
      <c r="CV6" s="35">
        <f t="shared" si="10"/>
        <v>32.229999999999997</v>
      </c>
      <c r="CW6" s="34" t="str">
        <f>IF(CW7="","",IF(CW7="-","【-】","【"&amp;SUBSTITUTE(TEXT(CW7,"#,##0.00"),"-","△")&amp;"】"))</f>
        <v>【33.69】</v>
      </c>
      <c r="CX6" s="35">
        <f>IF(CX7="",NA(),CX7)</f>
        <v>66.11</v>
      </c>
      <c r="CY6" s="35">
        <f t="shared" ref="CY6:DG6" si="11">IF(CY7="",NA(),CY7)</f>
        <v>67.59</v>
      </c>
      <c r="CZ6" s="35">
        <f t="shared" si="11"/>
        <v>67.680000000000007</v>
      </c>
      <c r="DA6" s="35">
        <f t="shared" si="11"/>
        <v>65.03</v>
      </c>
      <c r="DB6" s="35">
        <f t="shared" si="11"/>
        <v>65.709999999999994</v>
      </c>
      <c r="DC6" s="35">
        <f t="shared" si="11"/>
        <v>65.95</v>
      </c>
      <c r="DD6" s="35">
        <f t="shared" si="11"/>
        <v>66.819999999999993</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0.31</v>
      </c>
      <c r="EK6" s="35">
        <f t="shared" si="14"/>
        <v>0.1</v>
      </c>
      <c r="EL6" s="35">
        <f t="shared" si="14"/>
        <v>0.01</v>
      </c>
      <c r="EM6" s="35">
        <f t="shared" si="14"/>
        <v>0.09</v>
      </c>
      <c r="EN6" s="35">
        <f t="shared" si="14"/>
        <v>0.02</v>
      </c>
      <c r="EO6" s="34" t="str">
        <f>IF(EO7="","",IF(EO7="-","【-】","【"&amp;SUBSTITUTE(TEXT(EO7,"#,##0.00"),"-","△")&amp;"】"))</f>
        <v>【0.04】</v>
      </c>
    </row>
    <row r="7" spans="1:145" s="36" customFormat="1" x14ac:dyDescent="0.2">
      <c r="A7" s="28"/>
      <c r="B7" s="37">
        <v>2018</v>
      </c>
      <c r="C7" s="37">
        <v>32026</v>
      </c>
      <c r="D7" s="37">
        <v>47</v>
      </c>
      <c r="E7" s="37">
        <v>17</v>
      </c>
      <c r="F7" s="37">
        <v>6</v>
      </c>
      <c r="G7" s="37">
        <v>0</v>
      </c>
      <c r="H7" s="37" t="s">
        <v>97</v>
      </c>
      <c r="I7" s="37" t="s">
        <v>98</v>
      </c>
      <c r="J7" s="37" t="s">
        <v>99</v>
      </c>
      <c r="K7" s="37" t="s">
        <v>100</v>
      </c>
      <c r="L7" s="37" t="s">
        <v>101</v>
      </c>
      <c r="M7" s="37" t="s">
        <v>102</v>
      </c>
      <c r="N7" s="38" t="s">
        <v>103</v>
      </c>
      <c r="O7" s="38" t="s">
        <v>104</v>
      </c>
      <c r="P7" s="38">
        <v>0.53</v>
      </c>
      <c r="Q7" s="38">
        <v>106.87</v>
      </c>
      <c r="R7" s="38">
        <v>3024</v>
      </c>
      <c r="S7" s="38">
        <v>52973</v>
      </c>
      <c r="T7" s="38">
        <v>1259.1500000000001</v>
      </c>
      <c r="U7" s="38">
        <v>42.07</v>
      </c>
      <c r="V7" s="38">
        <v>280</v>
      </c>
      <c r="W7" s="38">
        <v>0.39</v>
      </c>
      <c r="X7" s="38">
        <v>717.95</v>
      </c>
      <c r="Y7" s="38">
        <v>88.77</v>
      </c>
      <c r="Z7" s="38">
        <v>88.81</v>
      </c>
      <c r="AA7" s="38">
        <v>99.53</v>
      </c>
      <c r="AB7" s="38">
        <v>99.78</v>
      </c>
      <c r="AC7" s="38">
        <v>100.26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787.99</v>
      </c>
      <c r="BG7" s="38">
        <v>630.54</v>
      </c>
      <c r="BH7" s="38">
        <v>854.68</v>
      </c>
      <c r="BI7" s="38">
        <v>1781.79</v>
      </c>
      <c r="BJ7" s="38">
        <v>1718.46</v>
      </c>
      <c r="BK7" s="38">
        <v>1741.94</v>
      </c>
      <c r="BL7" s="38">
        <v>1451.54</v>
      </c>
      <c r="BM7" s="38">
        <v>1063.93</v>
      </c>
      <c r="BN7" s="38">
        <v>1060.8599999999999</v>
      </c>
      <c r="BO7" s="38">
        <v>1006.65</v>
      </c>
      <c r="BP7" s="38">
        <v>973.2</v>
      </c>
      <c r="BQ7" s="38">
        <v>48.82</v>
      </c>
      <c r="BR7" s="38">
        <v>56.24</v>
      </c>
      <c r="BS7" s="38">
        <v>83.46</v>
      </c>
      <c r="BT7" s="38">
        <v>32.42</v>
      </c>
      <c r="BU7" s="38">
        <v>54.74</v>
      </c>
      <c r="BV7" s="38">
        <v>33.86</v>
      </c>
      <c r="BW7" s="38">
        <v>33.58</v>
      </c>
      <c r="BX7" s="38">
        <v>46.26</v>
      </c>
      <c r="BY7" s="38">
        <v>45.81</v>
      </c>
      <c r="BZ7" s="38">
        <v>43.43</v>
      </c>
      <c r="CA7" s="38">
        <v>45.14</v>
      </c>
      <c r="CB7" s="38">
        <v>338.14</v>
      </c>
      <c r="CC7" s="38">
        <v>298.77999999999997</v>
      </c>
      <c r="CD7" s="38">
        <v>203.54</v>
      </c>
      <c r="CE7" s="38">
        <v>486.43</v>
      </c>
      <c r="CF7" s="38">
        <v>294.47000000000003</v>
      </c>
      <c r="CG7" s="38">
        <v>510.15</v>
      </c>
      <c r="CH7" s="38">
        <v>514.39</v>
      </c>
      <c r="CI7" s="38">
        <v>376.4</v>
      </c>
      <c r="CJ7" s="38">
        <v>383.92</v>
      </c>
      <c r="CK7" s="38">
        <v>400.44</v>
      </c>
      <c r="CL7" s="38">
        <v>377.19</v>
      </c>
      <c r="CM7" s="38">
        <v>55.28</v>
      </c>
      <c r="CN7" s="38">
        <v>57.11</v>
      </c>
      <c r="CO7" s="38">
        <v>62.61</v>
      </c>
      <c r="CP7" s="38">
        <v>58.14</v>
      </c>
      <c r="CQ7" s="38">
        <v>56.98</v>
      </c>
      <c r="CR7" s="38">
        <v>29.86</v>
      </c>
      <c r="CS7" s="38">
        <v>29.28</v>
      </c>
      <c r="CT7" s="38">
        <v>33.729999999999997</v>
      </c>
      <c r="CU7" s="38">
        <v>33.21</v>
      </c>
      <c r="CV7" s="38">
        <v>32.229999999999997</v>
      </c>
      <c r="CW7" s="38">
        <v>33.69</v>
      </c>
      <c r="CX7" s="38">
        <v>66.11</v>
      </c>
      <c r="CY7" s="38">
        <v>67.59</v>
      </c>
      <c r="CZ7" s="38">
        <v>67.680000000000007</v>
      </c>
      <c r="DA7" s="38">
        <v>65.03</v>
      </c>
      <c r="DB7" s="38">
        <v>65.709999999999994</v>
      </c>
      <c r="DC7" s="38">
        <v>65.95</v>
      </c>
      <c r="DD7" s="38">
        <v>66.819999999999993</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0.31</v>
      </c>
      <c r="EK7" s="38">
        <v>0.1</v>
      </c>
      <c r="EL7" s="38">
        <v>0.01</v>
      </c>
      <c r="EM7" s="38">
        <v>0.09</v>
      </c>
      <c r="EN7" s="38">
        <v>0.02</v>
      </c>
      <c r="EO7" s="38">
        <v>0.04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cp:lastPrinted>2020-01-29T04:46:34Z</cp:lastPrinted>
  <dcterms:created xsi:type="dcterms:W3CDTF">2019-12-05T05:24:42Z</dcterms:created>
  <dcterms:modified xsi:type="dcterms:W3CDTF">2020-02-10T05:40:20Z</dcterms:modified>
  <cp:category/>
</cp:coreProperties>
</file>