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/GevOv5gmL9D4bBKKWHbCgPunfiLix7ce/fQd1/0cts3OG8hkk8F8PFUIG8nxkookclq0riQ2+X7+A9Yl2KCQ==" workbookSaltValue="/nORsx8AKCtgX4wMLU/STw==" workbookSpinCount="100000" lockStructure="1"/>
  <bookViews>
    <workbookView xWindow="0" yWindow="0" windowWidth="15360" windowHeight="1087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30" i="4"/>
  <c r="LE76" i="4"/>
  <c r="FX51" i="4"/>
  <c r="KO30" i="4"/>
  <c r="AV76" i="4"/>
  <c r="KO51" i="4"/>
  <c r="HP76" i="4"/>
  <c r="BG51" i="4"/>
  <c r="FX30" i="4"/>
  <c r="HA76" i="4"/>
  <c r="AN51" i="4"/>
  <c r="FE30" i="4"/>
  <c r="FE51" i="4"/>
  <c r="AN30" i="4"/>
  <c r="JV51" i="4"/>
  <c r="KP76" i="4"/>
  <c r="JV30" i="4"/>
  <c r="AG76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<sst xmlns="http://schemas.openxmlformats.org/spreadsheetml/2006/main" count="278" uniqueCount="132">
  <si>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</si>
  <si>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</si>
  <si>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</si>
  <si>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</si>
  <si>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</si>
  <si>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</si>
  <si>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</si>
  <si>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</si>
  <si>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</si>
  <si>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</si>
  <si>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</si>
  <si>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</si>
  <si>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</si>
  <si>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</si>
  <si>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</si>
  <si>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</si>
  <si>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</si>
  <si>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</si>
  <si>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</si>
  <si>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</si>
  <si>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</si>
  <si>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</si>
  <si>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</si>
  <si>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</si>
  <si>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</si>
  <si>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</si>
  <si>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</si>
  <si>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</si>
  <si>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</si>
  <si>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</si>
  <si>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</si>
  <si>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</si>
  <si>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</si>
  <si>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</si>
  <si>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</si>
  <si>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</si>
  <si>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</si>
  <si>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</si>
  <si>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</si>
  <si>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</si>
  <si>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</si>
  <si>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</si>
  <si>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</si>
  <si>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</si>
  <si>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</si>
  <si>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</si>
  <si>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</si>
  <si>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</si>
  <si>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</si>
  <si>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</si>
  <si>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</si>
  <si>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</si>
  <si>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</si>
  <si>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</si>
  <si>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</si>
  <si>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</si>
  <si>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</si>
  <si>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</si>
  <si>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</si>
  <si>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</si>
  <si>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</si>
  <si>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</si>
  <si>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</si>
  <si>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</si>
  <si>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</si>
  <si>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</si>
  <si>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</si>
  <si>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</si>
  <si>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</si>
  <si>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</si>
  <si>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</si>
  <si>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</si>
  <si>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</si>
  <si>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</si>
  <si>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</si>
  <si>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</si>
  <si>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</si>
  <si>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</si>
  <si>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</si>
  <si>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</si>
  <si>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</si>
  <si>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</si>
  <si>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</si>
  <si>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</si>
  <si>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</si>
  <si>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</si>
  <si>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</si>
  <si>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</si>
  <si>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</si>
  <si>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</si>
  <si>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</si>
  <si>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</si>
  <si>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</si>
  <si>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</si>
  <si>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</si>
  <si>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</si>
  <si>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</si>
  <si>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</si>
  <si>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</si>
  <si>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</si>
  <si>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</si>
  <si>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</si>
  <si>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</si>
  <si>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</si>
  <si>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</si>
  <si>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</si>
  <si>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</si>
  <si>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</si>
  <si>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</si>
  <si>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</si>
  <si>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岩手県　盛岡市</t>
  </si>
  <si>
    <t>盛岡駅西地区駐車場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</si>
  <si>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</si>
  <si>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</si>
  <si>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</si>
  <si>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</si>
  <si>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</si>
  <si>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</si>
  <si>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 附置義務駐車施設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</si>
  <si>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</si>
  <si>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</si>
  <si>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</si>
  <si>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</si>
  <si>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</si>
  <si>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</si>
  <si>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</si>
  <si>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</si>
  <si>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</si>
  <si>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収益力が高い上、広大な敷地を有する施設であるため、現状維持または、より高度化した利用を検討していくべき施設である。</t>
    <rPh sb="0" eb="3">
      <t>シュウエキリョク</t>
    </rPh>
    <rPh sb="4" eb="5">
      <t>タカ</t>
    </rPh>
    <rPh sb="6" eb="7">
      <t>ウエ</t>
    </rPh>
    <rPh sb="8" eb="10">
      <t>コウダイ</t>
    </rPh>
    <rPh sb="11" eb="13">
      <t>シキチ</t>
    </rPh>
    <rPh sb="14" eb="15">
      <t>ユウ</t>
    </rPh>
    <rPh sb="17" eb="19">
      <t>シセツ</t>
    </rPh>
    <rPh sb="25" eb="27">
      <t>ゲンジョウ</t>
    </rPh>
    <rPh sb="27" eb="29">
      <t>イジ</t>
    </rPh>
    <rPh sb="35" eb="37">
      <t>コウド</t>
    </rPh>
    <rPh sb="37" eb="38">
      <t>カ</t>
    </rPh>
    <rPh sb="40" eb="42">
      <t>リヨウ</t>
    </rPh>
    <rPh sb="43" eb="45">
      <t>ケントウ</t>
    </rPh>
    <rPh sb="51" eb="53">
      <t>シセツ</t>
    </rPh>
    <phoneticPr fontId="15"/>
  </si>
  <si>
    <t>収益と同じく，利用者も増加している。</t>
    <rPh sb="0" eb="2">
      <t>シュウエキ</t>
    </rPh>
    <rPh sb="3" eb="4">
      <t>オナ</t>
    </rPh>
    <rPh sb="7" eb="10">
      <t>リヨウシャ</t>
    </rPh>
    <rPh sb="11" eb="13">
      <t>ゾウカ</t>
    </rPh>
    <phoneticPr fontId="15"/>
  </si>
  <si>
    <t>概ね増収傾向にあり、大幅な黒字施設である。</t>
    <rPh sb="0" eb="1">
      <t>オオム</t>
    </rPh>
    <rPh sb="2" eb="4">
      <t>ゾウシュウ</t>
    </rPh>
    <rPh sb="4" eb="6">
      <t>ケイコウ</t>
    </rPh>
    <rPh sb="10" eb="12">
      <t>オオハバ</t>
    </rPh>
    <rPh sb="13" eb="15">
      <t>クロジ</t>
    </rPh>
    <rPh sb="15" eb="17">
      <t>シセツ</t>
    </rPh>
    <phoneticPr fontId="15"/>
  </si>
  <si>
    <t xml:space="preserve">・今後も更なる収支の向上に向け，必要な維持補修などを行いながら，事業を継続していく。
</t>
    <rPh sb="1" eb="3">
      <t>コンゴ</t>
    </rPh>
    <rPh sb="4" eb="5">
      <t>サラ</t>
    </rPh>
    <rPh sb="7" eb="9">
      <t>シュウシ</t>
    </rPh>
    <rPh sb="10" eb="12">
      <t>コウジョウ</t>
    </rPh>
    <rPh sb="13" eb="14">
      <t>ム</t>
    </rPh>
    <rPh sb="16" eb="18">
      <t>ヒツヨウ</t>
    </rPh>
    <rPh sb="19" eb="21">
      <t>イジ</t>
    </rPh>
    <rPh sb="21" eb="23">
      <t>ホシュウ</t>
    </rPh>
    <rPh sb="26" eb="27">
      <t>オコナ</t>
    </rPh>
    <rPh sb="32" eb="34">
      <t>ジギョウ</t>
    </rPh>
    <rPh sb="35" eb="37">
      <t>ケイゾク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</si>
</sst>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232.4</c:v>
                </c:pt>
                <c:pt idx="1">
                  <c:v>240</c:v>
                </c:pt>
                <c:pt idx="2">
                  <c:v>253.9</c:v>
                </c:pt>
                <c:pt idx="3">
                  <c:v>262.60000000000002</c:v>
                </c:pt>
                <c:pt idx="4">
                  <c:v>258.39999999999998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C-49AE-A32F-CF2954E62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84384"/>
        <c:axId val="13558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FC-49AE-A32F-CF2954E62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84384"/>
        <c:axId val="135586560"/>
      </c:lineChart>
      <c:dateAx>
        <c:axId val="13558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586560"/>
        <c:crosses val="autoZero"/>
        <c:auto val="1"/>
        <c:lblOffset val="100"/>
        <c:baseTimeUnit val="years"/>
      </c:dateAx>
      <c:valAx>
        <c:axId val="13558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584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1F-4BC5-B86C-070200564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9104"/>
        <c:axId val="9544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1F-4BC5-B86C-070200564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9104"/>
        <c:axId val="95445376"/>
      </c:lineChart>
      <c:dateAx>
        <c:axId val="95439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45376"/>
        <c:crosses val="autoZero"/>
        <c:auto val="1"/>
        <c:lblOffset val="100"/>
        <c:baseTimeUnit val="years"/>
      </c:dateAx>
      <c:valAx>
        <c:axId val="9544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439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7-4FD4-8BAA-FDB4FE6F6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5584"/>
        <c:axId val="9548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7-4FD4-8BAA-FDB4FE6F6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5584"/>
        <c:axId val="95481856"/>
      </c:lineChart>
      <c:dateAx>
        <c:axId val="9547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81856"/>
        <c:crosses val="autoZero"/>
        <c:auto val="1"/>
        <c:lblOffset val="100"/>
        <c:baseTimeUnit val="years"/>
      </c:dateAx>
      <c:valAx>
        <c:axId val="9548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475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E9-49FA-B0D6-0D760807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97216"/>
        <c:axId val="13549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E9-49FA-B0D6-0D760807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97216"/>
        <c:axId val="135499136"/>
      </c:lineChart>
      <c:dateAx>
        <c:axId val="13549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499136"/>
        <c:crosses val="autoZero"/>
        <c:auto val="1"/>
        <c:lblOffset val="100"/>
        <c:baseTimeUnit val="years"/>
      </c:dateAx>
      <c:valAx>
        <c:axId val="13549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497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5-4C39-A5EA-463DBCC2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00064"/>
        <c:axId val="9860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B5-4C39-A5EA-463DBCC2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0064"/>
        <c:axId val="98601984"/>
      </c:lineChart>
      <c:dateAx>
        <c:axId val="986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601984"/>
        <c:crosses val="autoZero"/>
        <c:auto val="1"/>
        <c:lblOffset val="100"/>
        <c:baseTimeUnit val="years"/>
      </c:dateAx>
      <c:valAx>
        <c:axId val="9860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60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08-41E4-943F-0A59634E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79744"/>
        <c:axId val="10048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08-41E4-943F-0A59634E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9744"/>
        <c:axId val="100481664"/>
      </c:lineChart>
      <c:dateAx>
        <c:axId val="10047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81664"/>
        <c:crosses val="autoZero"/>
        <c:auto val="1"/>
        <c:lblOffset val="100"/>
        <c:baseTimeUnit val="years"/>
      </c:dateAx>
      <c:valAx>
        <c:axId val="10048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479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162.9</c:v>
                </c:pt>
                <c:pt idx="1">
                  <c:v>173.2</c:v>
                </c:pt>
                <c:pt idx="2">
                  <c:v>183</c:v>
                </c:pt>
                <c:pt idx="3">
                  <c:v>191.7</c:v>
                </c:pt>
                <c:pt idx="4">
                  <c:v>192.8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9-4204-BE2A-4644EAA5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40800"/>
        <c:axId val="1005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89-4204-BE2A-4644EAA5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800"/>
        <c:axId val="100542720"/>
      </c:lineChart>
      <c:dateAx>
        <c:axId val="1005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42720"/>
        <c:crosses val="autoZero"/>
        <c:auto val="1"/>
        <c:lblOffset val="100"/>
        <c:baseTimeUnit val="years"/>
      </c:dateAx>
      <c:valAx>
        <c:axId val="1005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54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56.9</c:v>
                </c:pt>
                <c:pt idx="1">
                  <c:v>58.3</c:v>
                </c:pt>
                <c:pt idx="2">
                  <c:v>60.6</c:v>
                </c:pt>
                <c:pt idx="3">
                  <c:v>61.9</c:v>
                </c:pt>
                <c:pt idx="4">
                  <c:v>61.3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CA-48D8-9FBE-2B6424A1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3568"/>
        <c:axId val="1005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CA-48D8-9FBE-2B6424A1D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3568"/>
        <c:axId val="100575488"/>
      </c:lineChart>
      <c:dateAx>
        <c:axId val="1005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75488"/>
        <c:crosses val="autoZero"/>
        <c:auto val="1"/>
        <c:lblOffset val="100"/>
        <c:baseTimeUnit val="years"/>
      </c:dateAx>
      <c:valAx>
        <c:axId val="1005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57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74041</c:v>
                </c:pt>
                <c:pt idx="1">
                  <c:v>80219</c:v>
                </c:pt>
                <c:pt idx="2">
                  <c:v>89354</c:v>
                </c:pt>
                <c:pt idx="3">
                  <c:v>94517</c:v>
                </c:pt>
                <c:pt idx="4">
                  <c:v>92726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FF-426C-9CEA-EFDBE1C4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63296"/>
        <c:axId val="10066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FF-426C-9CEA-EFDBE1C4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3296"/>
        <c:axId val="100665216"/>
      </c:lineChart>
      <c:dateAx>
        <c:axId val="10066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65216"/>
        <c:crosses val="autoZero"/>
        <c:auto val="1"/>
        <c:lblOffset val="100"/>
        <c:baseTimeUnit val="years"/>
      </c:dateAx>
      <c:valAx>
        <c:axId val="10066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663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GL57" sqref="GL5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岩手県盛岡市　盛岡駅西地区駐車場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12783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459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232.4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240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253.9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262.60000000000002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258.39999999999998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162.9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173.2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183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191.7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192.8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56.9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58.3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60.6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61.9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61.3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74041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80219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89354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94517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92726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1909070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73374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xjt8Y0jkZ1x5j6kbGAjS60WjfHiSNinXnutj26tAMJ+KreuFf3FMxgMmtJfl+36ycS8HhqS0qtunlJxq3SsAw==" saltValue="9A+Rs+dsIovGuKqbidvgC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100</v>
      </c>
      <c r="AW5" s="59" t="s">
        <v>90</v>
      </c>
      <c r="AX5" s="59" t="s">
        <v>101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100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100</v>
      </c>
      <c r="BS5" s="59" t="s">
        <v>102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100</v>
      </c>
      <c r="CD5" s="59" t="s">
        <v>102</v>
      </c>
      <c r="CE5" s="59" t="s">
        <v>91</v>
      </c>
      <c r="CF5" s="59" t="s">
        <v>103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100</v>
      </c>
      <c r="CQ5" s="59" t="s">
        <v>104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99</v>
      </c>
      <c r="DA5" s="59" t="s">
        <v>100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99</v>
      </c>
      <c r="DL5" s="59" t="s">
        <v>105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32018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岩手県盛岡市</v>
      </c>
      <c r="I6" s="60" t="str">
        <f t="shared" si="1"/>
        <v>盛岡駅西地区駐車場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広場式</v>
      </c>
      <c r="R6" s="63">
        <f t="shared" si="1"/>
        <v>21</v>
      </c>
      <c r="S6" s="62" t="str">
        <f t="shared" si="1"/>
        <v>駅</v>
      </c>
      <c r="T6" s="62" t="str">
        <f t="shared" si="1"/>
        <v>無</v>
      </c>
      <c r="U6" s="63">
        <f t="shared" si="1"/>
        <v>12783</v>
      </c>
      <c r="V6" s="63">
        <f t="shared" si="1"/>
        <v>459</v>
      </c>
      <c r="W6" s="63">
        <f t="shared" si="1"/>
        <v>200</v>
      </c>
      <c r="X6" s="62" t="str">
        <f t="shared" si="1"/>
        <v>代行制</v>
      </c>
      <c r="Y6" s="64">
        <f>IF(Y8="-",NA(),Y8)</f>
        <v>232.4</v>
      </c>
      <c r="Z6" s="64">
        <f t="shared" ref="Z6:AH6" si="2">IF(Z8="-",NA(),Z8)</f>
        <v>240</v>
      </c>
      <c r="AA6" s="64">
        <f t="shared" si="2"/>
        <v>253.9</v>
      </c>
      <c r="AB6" s="64">
        <f t="shared" si="2"/>
        <v>262.60000000000002</v>
      </c>
      <c r="AC6" s="64">
        <f t="shared" si="2"/>
        <v>258.39999999999998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56.9</v>
      </c>
      <c r="BG6" s="64">
        <f t="shared" ref="BG6:BO6" si="5">IF(BG8="-",NA(),BG8)</f>
        <v>58.3</v>
      </c>
      <c r="BH6" s="64">
        <f t="shared" si="5"/>
        <v>60.6</v>
      </c>
      <c r="BI6" s="64">
        <f t="shared" si="5"/>
        <v>61.9</v>
      </c>
      <c r="BJ6" s="64">
        <f t="shared" si="5"/>
        <v>61.3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74041</v>
      </c>
      <c r="BR6" s="65">
        <f t="shared" ref="BR6:BZ6" si="6">IF(BR8="-",NA(),BR8)</f>
        <v>80219</v>
      </c>
      <c r="BS6" s="65">
        <f t="shared" si="6"/>
        <v>89354</v>
      </c>
      <c r="BT6" s="65">
        <f t="shared" si="6"/>
        <v>94517</v>
      </c>
      <c r="BU6" s="65">
        <f t="shared" si="6"/>
        <v>92726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1909070</v>
      </c>
      <c r="CN6" s="63">
        <f t="shared" si="7"/>
        <v>73374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162.9</v>
      </c>
      <c r="DL6" s="64">
        <f t="shared" ref="DL6:DT6" si="9">IF(DL8="-",NA(),DL8)</f>
        <v>173.2</v>
      </c>
      <c r="DM6" s="64">
        <f t="shared" si="9"/>
        <v>183</v>
      </c>
      <c r="DN6" s="64">
        <f t="shared" si="9"/>
        <v>191.7</v>
      </c>
      <c r="DO6" s="64">
        <f t="shared" si="9"/>
        <v>192.8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32018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岩手県　盛岡市</v>
      </c>
      <c r="I7" s="60" t="str">
        <f t="shared" si="10"/>
        <v>盛岡駅西地区駐車場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広場式</v>
      </c>
      <c r="R7" s="63">
        <f t="shared" si="10"/>
        <v>21</v>
      </c>
      <c r="S7" s="62" t="str">
        <f t="shared" si="10"/>
        <v>駅</v>
      </c>
      <c r="T7" s="62" t="str">
        <f t="shared" si="10"/>
        <v>無</v>
      </c>
      <c r="U7" s="63">
        <f t="shared" si="10"/>
        <v>12783</v>
      </c>
      <c r="V7" s="63">
        <f t="shared" si="10"/>
        <v>459</v>
      </c>
      <c r="W7" s="63">
        <f t="shared" si="10"/>
        <v>200</v>
      </c>
      <c r="X7" s="62" t="str">
        <f t="shared" si="10"/>
        <v>代行制</v>
      </c>
      <c r="Y7" s="64">
        <f>Y8</f>
        <v>232.4</v>
      </c>
      <c r="Z7" s="64">
        <f t="shared" ref="Z7:AH7" si="11">Z8</f>
        <v>240</v>
      </c>
      <c r="AA7" s="64">
        <f t="shared" si="11"/>
        <v>253.9</v>
      </c>
      <c r="AB7" s="64">
        <f t="shared" si="11"/>
        <v>262.60000000000002</v>
      </c>
      <c r="AC7" s="64">
        <f t="shared" si="11"/>
        <v>258.39999999999998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56.9</v>
      </c>
      <c r="BG7" s="64">
        <f t="shared" ref="BG7:BO7" si="14">BG8</f>
        <v>58.3</v>
      </c>
      <c r="BH7" s="64">
        <f t="shared" si="14"/>
        <v>60.6</v>
      </c>
      <c r="BI7" s="64">
        <f t="shared" si="14"/>
        <v>61.9</v>
      </c>
      <c r="BJ7" s="64">
        <f t="shared" si="14"/>
        <v>61.3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74041</v>
      </c>
      <c r="BR7" s="65">
        <f t="shared" ref="BR7:BZ7" si="15">BR8</f>
        <v>80219</v>
      </c>
      <c r="BS7" s="65">
        <f t="shared" si="15"/>
        <v>89354</v>
      </c>
      <c r="BT7" s="65">
        <f t="shared" si="15"/>
        <v>94517</v>
      </c>
      <c r="BU7" s="65">
        <f t="shared" si="15"/>
        <v>92726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1909070</v>
      </c>
      <c r="CN7" s="63">
        <f>CN8</f>
        <v>73374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162.9</v>
      </c>
      <c r="DL7" s="64">
        <f t="shared" ref="DL7:DT7" si="17">DL8</f>
        <v>173.2</v>
      </c>
      <c r="DM7" s="64">
        <f t="shared" si="17"/>
        <v>183</v>
      </c>
      <c r="DN7" s="64">
        <f t="shared" si="17"/>
        <v>191.7</v>
      </c>
      <c r="DO7" s="64">
        <f t="shared" si="17"/>
        <v>192.8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32018</v>
      </c>
      <c r="D8" s="67">
        <v>47</v>
      </c>
      <c r="E8" s="67">
        <v>14</v>
      </c>
      <c r="F8" s="67">
        <v>0</v>
      </c>
      <c r="G8" s="67">
        <v>3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21</v>
      </c>
      <c r="S8" s="69" t="s">
        <v>120</v>
      </c>
      <c r="T8" s="69" t="s">
        <v>121</v>
      </c>
      <c r="U8" s="70">
        <v>12783</v>
      </c>
      <c r="V8" s="70">
        <v>459</v>
      </c>
      <c r="W8" s="70">
        <v>200</v>
      </c>
      <c r="X8" s="69" t="s">
        <v>122</v>
      </c>
      <c r="Y8" s="71">
        <v>232.4</v>
      </c>
      <c r="Z8" s="71">
        <v>240</v>
      </c>
      <c r="AA8" s="71">
        <v>253.9</v>
      </c>
      <c r="AB8" s="71">
        <v>262.60000000000002</v>
      </c>
      <c r="AC8" s="71">
        <v>258.39999999999998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56.9</v>
      </c>
      <c r="BG8" s="71">
        <v>58.3</v>
      </c>
      <c r="BH8" s="71">
        <v>60.6</v>
      </c>
      <c r="BI8" s="71">
        <v>61.9</v>
      </c>
      <c r="BJ8" s="71">
        <v>61.3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74041</v>
      </c>
      <c r="BR8" s="72">
        <v>80219</v>
      </c>
      <c r="BS8" s="72">
        <v>89354</v>
      </c>
      <c r="BT8" s="73">
        <v>94517</v>
      </c>
      <c r="BU8" s="73">
        <v>92726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1909070</v>
      </c>
      <c r="CN8" s="70">
        <v>73374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162.9</v>
      </c>
      <c r="DL8" s="71">
        <v>173.2</v>
      </c>
      <c r="DM8" s="71">
        <v>183</v>
      </c>
      <c r="DN8" s="71">
        <v>191.7</v>
      </c>
      <c r="DO8" s="71">
        <v>192.8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白濱　光</cp:lastModifiedBy>
  <dcterms:created xsi:type="dcterms:W3CDTF">2019-12-05T07:20:23Z</dcterms:created>
  <dcterms:modified xsi:type="dcterms:W3CDTF">2020-01-20T02:00:35Z</dcterms:modified>
</cp:coreProperties>
</file>