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DFZsQ90H5LsAsbYHs2Mi1C2ko9hTUjX325/8VjmrhctQnv3UbcH2eQShEOgoB6U4mVlGmdKiLsEOsSU9zLB7w==" workbookSaltValue="oPxCBtLW4sBfGROUpSzh7Q==" workbookSpinCount="100000" lockStructure="1"/>
  <bookViews>
    <workbookView xWindow="0" yWindow="0" windowWidth="15360" windowHeight="1198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30" i="4"/>
  <c r="MA51" i="4"/>
  <c r="IT76" i="4"/>
  <c r="CS51" i="4"/>
  <c r="HJ30" i="4"/>
  <c r="C11" i="5"/>
  <c r="D11" i="5"/>
  <c r="E11" i="5"/>
  <c r="B11" i="5"/>
  <c r="BK76" i="4" l="1"/>
  <c r="LH51" i="4"/>
  <c r="LT76" i="4"/>
  <c r="GQ51" i="4"/>
  <c r="LH30" i="4"/>
  <c r="IE76" i="4"/>
  <c r="GQ30" i="4"/>
  <c r="BZ51" i="4"/>
  <c r="BZ30" i="4"/>
  <c r="BG30" i="4"/>
  <c r="FX51" i="4"/>
  <c r="KO30" i="4"/>
  <c r="HP76" i="4"/>
  <c r="FX30" i="4"/>
  <c r="AV76" i="4"/>
  <c r="KO51" i="4"/>
  <c r="LE76" i="4"/>
  <c r="BG51" i="4"/>
  <c r="FE51" i="4"/>
  <c r="HA76" i="4"/>
  <c r="AN51" i="4"/>
  <c r="FE30" i="4"/>
  <c r="KP76" i="4"/>
  <c r="AN30" i="4"/>
  <c r="AG76" i="4"/>
  <c r="JV51" i="4"/>
  <c r="JV30" i="4"/>
  <c r="KA76" i="4"/>
  <c r="EL51" i="4"/>
  <c r="JC30" i="4"/>
  <c r="R76" i="4"/>
  <c r="GL76" i="4"/>
  <c r="U51" i="4"/>
  <c r="EL30" i="4"/>
  <c r="U30" i="4"/>
  <c r="JC51" i="4"/>
</calcChain>
</file>

<file path=xl/sharedStrings.xml><?xml version="1.0" encoding="utf-8"?>
<sst xmlns="http://schemas.openxmlformats.org/spreadsheetml/2006/main" count="278" uniqueCount="130">
  <si>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</si>
  <si>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</si>
  <si>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</si>
  <si>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</si>
  <si>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</si>
  <si>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</si>
  <si>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</si>
  <si>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</si>
  <si>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</si>
  <si>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</si>
  <si>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</si>
  <si>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</si>
  <si>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</si>
  <si>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</si>
  <si>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</si>
  <si>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</si>
  <si>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</si>
  <si>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</si>
  <si>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</si>
  <si>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</si>
  <si>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</si>
  <si>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</si>
  <si>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</si>
  <si>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</si>
  <si>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</si>
  <si>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</si>
  <si>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</si>
  <si>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</si>
  <si>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</si>
  <si>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</si>
  <si>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</si>
  <si>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</si>
  <si>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</si>
  <si>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</si>
  <si>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</si>
  <si>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</si>
  <si>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</si>
  <si>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</si>
  <si>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</si>
  <si>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</si>
  <si>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</si>
  <si>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</si>
  <si>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</si>
  <si>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</si>
  <si>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</si>
  <si>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</si>
  <si>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</si>
  <si>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</si>
  <si>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</si>
  <si>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</si>
  <si>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</si>
  <si>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</si>
  <si>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</si>
  <si>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</si>
  <si>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</si>
  <si>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</si>
  <si>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</si>
  <si>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</si>
  <si>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</si>
  <si>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</si>
  <si>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</si>
  <si>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</si>
  <si>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</si>
  <si>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</si>
  <si>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</si>
  <si>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</si>
  <si>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</si>
  <si>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</si>
  <si>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</si>
  <si>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</si>
  <si>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</si>
  <si>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</si>
  <si>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</si>
  <si>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</si>
  <si>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</si>
  <si>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</si>
  <si>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</si>
  <si>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</si>
  <si>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</si>
  <si>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</si>
  <si>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</si>
  <si>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</si>
  <si>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</si>
  <si>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</si>
  <si>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</si>
  <si>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</si>
  <si>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</si>
  <si>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</si>
  <si>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</si>
  <si>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</si>
  <si>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</si>
  <si>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</si>
  <si>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</si>
  <si>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</si>
  <si>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</si>
  <si>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</si>
  <si>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</si>
  <si>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</si>
  <si>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</si>
  <si>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</si>
  <si>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</si>
  <si>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当該値(N-3)</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</si>
  <si>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</si>
  <si>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</si>
  <si>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</si>
  <si>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</si>
  <si>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</si>
  <si>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</si>
  <si>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岩手県　盛岡市</t>
  </si>
  <si>
    <t>マリオス立体駐車場</t>
  </si>
  <si>
    <t>法非適用</t>
  </si>
  <si>
    <t>駐車場整備事業</t>
  </si>
  <si>
    <t>-</t>
  </si>
  <si>
    <t>Ａ１Ｂ１</t>
  </si>
  <si>
    <t>非設置</t>
  </si>
  <si>
    <t>該当数値なし</t>
  </si>
  <si>
    <t>届出駐車場 附置義務駐車施設</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</si>
  <si>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</si>
  <si>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</si>
  <si>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</si>
  <si>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</si>
  <si>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</si>
  <si>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</si>
  <si>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</si>
  <si>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</si>
  <si>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</si>
  <si>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老朽化が進み、施設維持コストが高額になるため、収支状況を見ながら今後のあり方について検討が必要となる施設である。</t>
    <rPh sb="0" eb="3">
      <t>ロウキュウカ</t>
    </rPh>
    <rPh sb="4" eb="5">
      <t>スス</t>
    </rPh>
    <rPh sb="7" eb="9">
      <t>シセツ</t>
    </rPh>
    <rPh sb="9" eb="11">
      <t>イジ</t>
    </rPh>
    <rPh sb="15" eb="17">
      <t>コウガク</t>
    </rPh>
    <rPh sb="23" eb="25">
      <t>シュウシ</t>
    </rPh>
    <rPh sb="25" eb="27">
      <t>ジョウキョウ</t>
    </rPh>
    <rPh sb="28" eb="29">
      <t>ミ</t>
    </rPh>
    <rPh sb="32" eb="34">
      <t>コンゴ</t>
    </rPh>
    <rPh sb="37" eb="38">
      <t>カタ</t>
    </rPh>
    <rPh sb="42" eb="44">
      <t>ケントウ</t>
    </rPh>
    <rPh sb="45" eb="47">
      <t>ヒツヨウ</t>
    </rPh>
    <rPh sb="50" eb="52">
      <t>シセツ</t>
    </rPh>
    <phoneticPr fontId="15"/>
  </si>
  <si>
    <t xml:space="preserve">・使用料収入はここ数年において安定しているが、施設修繕料が増加したため、収益的収支比率は27年度以降は低調となった。開設後20年を経過し、今後も計画的に修繕を実施していく予定であるため、同様の状態が継続すると思われる。
</t>
    <rPh sb="23" eb="25">
      <t>シセツ</t>
    </rPh>
    <rPh sb="25" eb="27">
      <t>シュウゼン</t>
    </rPh>
    <rPh sb="27" eb="28">
      <t>リョウ</t>
    </rPh>
    <rPh sb="29" eb="31">
      <t>ゾウカ</t>
    </rPh>
    <rPh sb="36" eb="39">
      <t>シュウエキテキ</t>
    </rPh>
    <rPh sb="39" eb="41">
      <t>シュウシ</t>
    </rPh>
    <rPh sb="41" eb="43">
      <t>ヒリツ</t>
    </rPh>
    <rPh sb="46" eb="48">
      <t>ネンド</t>
    </rPh>
    <rPh sb="48" eb="50">
      <t>イコウ</t>
    </rPh>
    <rPh sb="51" eb="53">
      <t>テイチョウ</t>
    </rPh>
    <rPh sb="58" eb="60">
      <t>カイセツ</t>
    </rPh>
    <rPh sb="60" eb="61">
      <t>ゴ</t>
    </rPh>
    <rPh sb="63" eb="64">
      <t>ネン</t>
    </rPh>
    <rPh sb="65" eb="67">
      <t>ケイカ</t>
    </rPh>
    <rPh sb="69" eb="71">
      <t>コンゴ</t>
    </rPh>
    <rPh sb="72" eb="75">
      <t>ケイカクテキ</t>
    </rPh>
    <rPh sb="76" eb="78">
      <t>シュウゼン</t>
    </rPh>
    <rPh sb="79" eb="81">
      <t>ジッシ</t>
    </rPh>
    <rPh sb="85" eb="87">
      <t>ヨテイ</t>
    </rPh>
    <rPh sb="93" eb="95">
      <t>ドウヨウ</t>
    </rPh>
    <rPh sb="96" eb="98">
      <t>ジョウタイ</t>
    </rPh>
    <rPh sb="99" eb="101">
      <t>ケイゾク</t>
    </rPh>
    <rPh sb="104" eb="105">
      <t>オモ</t>
    </rPh>
    <phoneticPr fontId="15"/>
  </si>
  <si>
    <t>収容量の大部分が附置義務分（294台のうち256台が建築物における駐車施設の附置及び管理に関する条例等により，マリオスに設けなければならない駐車可能台数）であり定期利用者が多いことから利用状況は概ね安定している。ただし，駐車可能な車種の車高が1.55ｍ以下であることが稼働率に少なからず影響していると思われる。</t>
    <rPh sb="110" eb="112">
      <t>チュウシャ</t>
    </rPh>
    <rPh sb="112" eb="114">
      <t>カノウ</t>
    </rPh>
    <rPh sb="115" eb="117">
      <t>シャシュ</t>
    </rPh>
    <rPh sb="118" eb="120">
      <t>シャコウ</t>
    </rPh>
    <rPh sb="126" eb="128">
      <t>イカ</t>
    </rPh>
    <rPh sb="134" eb="136">
      <t>カドウ</t>
    </rPh>
    <rPh sb="136" eb="137">
      <t>リツ</t>
    </rPh>
    <rPh sb="138" eb="139">
      <t>スク</t>
    </rPh>
    <rPh sb="143" eb="145">
      <t>エイキョウ</t>
    </rPh>
    <rPh sb="150" eb="151">
      <t>オモ</t>
    </rPh>
    <phoneticPr fontId="5"/>
  </si>
  <si>
    <t>老朽化が進み施設維持コストが高額になるため，収支状況を見ながら今後のあり方について検討が必要となる施設である。しかし，250台超の附置義務を負っている施設であるため，盛岡駅西口地区駐車場の活用と併せて検討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</si>
</sst>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179.5</c:v>
                </c:pt>
                <c:pt idx="1">
                  <c:v>101.5</c:v>
                </c:pt>
                <c:pt idx="2">
                  <c:v>103.2</c:v>
                </c:pt>
                <c:pt idx="3">
                  <c:v>97.2</c:v>
                </c:pt>
                <c:pt idx="4">
                  <c:v>87.7</c:v>
                </c:pt>
              </c:numCache>
            </c:numRef>
          </c:val>
          <c:extLst xmlns:c16r2="http://schemas.microsoft.com/office/drawing/2015/06/chart">
            <c:ext xmlns:c16="http://schemas.microsoft.com/office/drawing/2014/chart" uri="{C3380CC4-5D6E-409C-BE32-E72D297353CC}">
              <c16:uniqueId val="{00000000-6FDB-4090-84EE-9AAA750D4618}"/>
            </c:ext>
          </c:extLst>
        </c:ser>
        <c:dLbls>
          <c:showLegendKey val="0"/>
          <c:showVal val="0"/>
          <c:showCatName val="0"/>
          <c:showSerName val="0"/>
          <c:showPercent val="0"/>
          <c:showBubbleSize val="0"/>
        </c:dLbls>
        <c:gapWidth val="150"/>
        <c:axId val="134588288"/>
        <c:axId val="13460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xmlns:c16r2="http://schemas.microsoft.com/office/drawing/2015/06/chart">
            <c:ext xmlns:c16="http://schemas.microsoft.com/office/drawing/2014/chart" uri="{C3380CC4-5D6E-409C-BE32-E72D297353CC}">
              <c16:uniqueId val="{00000001-6FDB-4090-84EE-9AAA750D4618}"/>
            </c:ext>
          </c:extLst>
        </c:ser>
        <c:dLbls>
          <c:showLegendKey val="0"/>
          <c:showVal val="0"/>
          <c:showCatName val="0"/>
          <c:showSerName val="0"/>
          <c:showPercent val="0"/>
          <c:showBubbleSize val="0"/>
        </c:dLbls>
        <c:marker val="1"/>
        <c:smooth val="0"/>
        <c:axId val="134588288"/>
        <c:axId val="134606848"/>
      </c:lineChart>
      <c:dateAx>
        <c:axId val="134588288"/>
        <c:scaling>
          <c:orientation val="minMax"/>
        </c:scaling>
        <c:delete val="1"/>
        <c:axPos val="b"/>
        <c:numFmt formatCode="ge" sourceLinked="1"/>
        <c:majorTickMark val="none"/>
        <c:minorTickMark val="none"/>
        <c:tickLblPos val="none"/>
        <c:crossAx val="134606848"/>
        <c:crosses val="autoZero"/>
        <c:auto val="1"/>
        <c:lblOffset val="100"/>
        <c:baseTimeUnit val="years"/>
      </c:dateAx>
      <c:valAx>
        <c:axId val="13460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58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15-4B66-8426-4A0EFDAF36F2}"/>
            </c:ext>
          </c:extLst>
        </c:ser>
        <c:dLbls>
          <c:showLegendKey val="0"/>
          <c:showVal val="0"/>
          <c:showCatName val="0"/>
          <c:showSerName val="0"/>
          <c:showPercent val="0"/>
          <c:showBubbleSize val="0"/>
        </c:dLbls>
        <c:gapWidth val="150"/>
        <c:axId val="137152384"/>
        <c:axId val="13715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xmlns:c16r2="http://schemas.microsoft.com/office/drawing/2015/06/chart">
            <c:ext xmlns:c16="http://schemas.microsoft.com/office/drawing/2014/chart" uri="{C3380CC4-5D6E-409C-BE32-E72D297353CC}">
              <c16:uniqueId val="{00000001-4415-4B66-8426-4A0EFDAF36F2}"/>
            </c:ext>
          </c:extLst>
        </c:ser>
        <c:dLbls>
          <c:showLegendKey val="0"/>
          <c:showVal val="0"/>
          <c:showCatName val="0"/>
          <c:showSerName val="0"/>
          <c:showPercent val="0"/>
          <c:showBubbleSize val="0"/>
        </c:dLbls>
        <c:marker val="1"/>
        <c:smooth val="0"/>
        <c:axId val="137152384"/>
        <c:axId val="137158656"/>
      </c:lineChart>
      <c:dateAx>
        <c:axId val="137152384"/>
        <c:scaling>
          <c:orientation val="minMax"/>
        </c:scaling>
        <c:delete val="1"/>
        <c:axPos val="b"/>
        <c:numFmt formatCode="ge" sourceLinked="1"/>
        <c:majorTickMark val="none"/>
        <c:minorTickMark val="none"/>
        <c:tickLblPos val="none"/>
        <c:crossAx val="137158656"/>
        <c:crosses val="autoZero"/>
        <c:auto val="1"/>
        <c:lblOffset val="100"/>
        <c:baseTimeUnit val="years"/>
      </c:dateAx>
      <c:valAx>
        <c:axId val="13715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152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2E20-4EBD-BC10-F755E15C5C4A}"/>
            </c:ext>
          </c:extLst>
        </c:ser>
        <c:dLbls>
          <c:showLegendKey val="0"/>
          <c:showVal val="0"/>
          <c:showCatName val="0"/>
          <c:showSerName val="0"/>
          <c:showPercent val="0"/>
          <c:showBubbleSize val="0"/>
        </c:dLbls>
        <c:gapWidth val="150"/>
        <c:axId val="136676864"/>
        <c:axId val="13667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2E20-4EBD-BC10-F755E15C5C4A}"/>
            </c:ext>
          </c:extLst>
        </c:ser>
        <c:dLbls>
          <c:showLegendKey val="0"/>
          <c:showVal val="0"/>
          <c:showCatName val="0"/>
          <c:showSerName val="0"/>
          <c:showPercent val="0"/>
          <c:showBubbleSize val="0"/>
        </c:dLbls>
        <c:marker val="1"/>
        <c:smooth val="0"/>
        <c:axId val="136676864"/>
        <c:axId val="136678784"/>
      </c:lineChart>
      <c:dateAx>
        <c:axId val="136676864"/>
        <c:scaling>
          <c:orientation val="minMax"/>
        </c:scaling>
        <c:delete val="1"/>
        <c:axPos val="b"/>
        <c:numFmt formatCode="ge" sourceLinked="1"/>
        <c:majorTickMark val="none"/>
        <c:minorTickMark val="none"/>
        <c:tickLblPos val="none"/>
        <c:crossAx val="136678784"/>
        <c:crosses val="autoZero"/>
        <c:auto val="1"/>
        <c:lblOffset val="100"/>
        <c:baseTimeUnit val="years"/>
      </c:dateAx>
      <c:valAx>
        <c:axId val="13667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676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2DE0-4B7D-A869-B753F736B208}"/>
            </c:ext>
          </c:extLst>
        </c:ser>
        <c:dLbls>
          <c:showLegendKey val="0"/>
          <c:showVal val="0"/>
          <c:showCatName val="0"/>
          <c:showSerName val="0"/>
          <c:showPercent val="0"/>
          <c:showBubbleSize val="0"/>
        </c:dLbls>
        <c:gapWidth val="150"/>
        <c:axId val="136459392"/>
        <c:axId val="13646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2DE0-4B7D-A869-B753F736B208}"/>
            </c:ext>
          </c:extLst>
        </c:ser>
        <c:dLbls>
          <c:showLegendKey val="0"/>
          <c:showVal val="0"/>
          <c:showCatName val="0"/>
          <c:showSerName val="0"/>
          <c:showPercent val="0"/>
          <c:showBubbleSize val="0"/>
        </c:dLbls>
        <c:marker val="1"/>
        <c:smooth val="0"/>
        <c:axId val="136459392"/>
        <c:axId val="136461312"/>
      </c:lineChart>
      <c:dateAx>
        <c:axId val="136459392"/>
        <c:scaling>
          <c:orientation val="minMax"/>
        </c:scaling>
        <c:delete val="1"/>
        <c:axPos val="b"/>
        <c:numFmt formatCode="ge" sourceLinked="1"/>
        <c:majorTickMark val="none"/>
        <c:minorTickMark val="none"/>
        <c:tickLblPos val="none"/>
        <c:crossAx val="136461312"/>
        <c:crosses val="autoZero"/>
        <c:auto val="1"/>
        <c:lblOffset val="100"/>
        <c:baseTimeUnit val="years"/>
      </c:dateAx>
      <c:valAx>
        <c:axId val="13646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45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88-484B-B8C5-FA6DDEEE64FD}"/>
            </c:ext>
          </c:extLst>
        </c:ser>
        <c:dLbls>
          <c:showLegendKey val="0"/>
          <c:showVal val="0"/>
          <c:showCatName val="0"/>
          <c:showSerName val="0"/>
          <c:showPercent val="0"/>
          <c:showBubbleSize val="0"/>
        </c:dLbls>
        <c:gapWidth val="150"/>
        <c:axId val="136505984"/>
        <c:axId val="13651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xmlns:c16r2="http://schemas.microsoft.com/office/drawing/2015/06/chart">
            <c:ext xmlns:c16="http://schemas.microsoft.com/office/drawing/2014/chart" uri="{C3380CC4-5D6E-409C-BE32-E72D297353CC}">
              <c16:uniqueId val="{00000001-7F88-484B-B8C5-FA6DDEEE64FD}"/>
            </c:ext>
          </c:extLst>
        </c:ser>
        <c:dLbls>
          <c:showLegendKey val="0"/>
          <c:showVal val="0"/>
          <c:showCatName val="0"/>
          <c:showSerName val="0"/>
          <c:showPercent val="0"/>
          <c:showBubbleSize val="0"/>
        </c:dLbls>
        <c:marker val="1"/>
        <c:smooth val="0"/>
        <c:axId val="136505984"/>
        <c:axId val="136516352"/>
      </c:lineChart>
      <c:dateAx>
        <c:axId val="136505984"/>
        <c:scaling>
          <c:orientation val="minMax"/>
        </c:scaling>
        <c:delete val="1"/>
        <c:axPos val="b"/>
        <c:numFmt formatCode="ge" sourceLinked="1"/>
        <c:majorTickMark val="none"/>
        <c:minorTickMark val="none"/>
        <c:tickLblPos val="none"/>
        <c:crossAx val="136516352"/>
        <c:crosses val="autoZero"/>
        <c:auto val="1"/>
        <c:lblOffset val="100"/>
        <c:baseTimeUnit val="years"/>
      </c:dateAx>
      <c:valAx>
        <c:axId val="136516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50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13-4F5F-8DCE-D89A14D18683}"/>
            </c:ext>
          </c:extLst>
        </c:ser>
        <c:dLbls>
          <c:showLegendKey val="0"/>
          <c:showVal val="0"/>
          <c:showCatName val="0"/>
          <c:showSerName val="0"/>
          <c:showPercent val="0"/>
          <c:showBubbleSize val="0"/>
        </c:dLbls>
        <c:gapWidth val="150"/>
        <c:axId val="136550656"/>
        <c:axId val="13655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xmlns:c16r2="http://schemas.microsoft.com/office/drawing/2015/06/chart">
            <c:ext xmlns:c16="http://schemas.microsoft.com/office/drawing/2014/chart" uri="{C3380CC4-5D6E-409C-BE32-E72D297353CC}">
              <c16:uniqueId val="{00000001-E013-4F5F-8DCE-D89A14D18683}"/>
            </c:ext>
          </c:extLst>
        </c:ser>
        <c:dLbls>
          <c:showLegendKey val="0"/>
          <c:showVal val="0"/>
          <c:showCatName val="0"/>
          <c:showSerName val="0"/>
          <c:showPercent val="0"/>
          <c:showBubbleSize val="0"/>
        </c:dLbls>
        <c:marker val="1"/>
        <c:smooth val="0"/>
        <c:axId val="136550656"/>
        <c:axId val="136552832"/>
      </c:lineChart>
      <c:dateAx>
        <c:axId val="136550656"/>
        <c:scaling>
          <c:orientation val="minMax"/>
        </c:scaling>
        <c:delete val="1"/>
        <c:axPos val="b"/>
        <c:numFmt formatCode="ge" sourceLinked="1"/>
        <c:majorTickMark val="none"/>
        <c:minorTickMark val="none"/>
        <c:tickLblPos val="none"/>
        <c:crossAx val="136552832"/>
        <c:crosses val="autoZero"/>
        <c:auto val="1"/>
        <c:lblOffset val="100"/>
        <c:baseTimeUnit val="years"/>
      </c:dateAx>
      <c:valAx>
        <c:axId val="136552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655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35.700000000000003</c:v>
                </c:pt>
                <c:pt idx="1">
                  <c:v>33.299999999999997</c:v>
                </c:pt>
                <c:pt idx="2">
                  <c:v>31.3</c:v>
                </c:pt>
                <c:pt idx="3">
                  <c:v>31.3</c:v>
                </c:pt>
                <c:pt idx="4">
                  <c:v>29.3</c:v>
                </c:pt>
              </c:numCache>
            </c:numRef>
          </c:val>
          <c:extLst xmlns:c16r2="http://schemas.microsoft.com/office/drawing/2015/06/chart">
            <c:ext xmlns:c16="http://schemas.microsoft.com/office/drawing/2014/chart" uri="{C3380CC4-5D6E-409C-BE32-E72D297353CC}">
              <c16:uniqueId val="{00000000-F32D-4F84-9B17-1036E2D7143C}"/>
            </c:ext>
          </c:extLst>
        </c:ser>
        <c:dLbls>
          <c:showLegendKey val="0"/>
          <c:showVal val="0"/>
          <c:showCatName val="0"/>
          <c:showSerName val="0"/>
          <c:showPercent val="0"/>
          <c:showBubbleSize val="0"/>
        </c:dLbls>
        <c:gapWidth val="150"/>
        <c:axId val="136595328"/>
        <c:axId val="13660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xmlns:c16r2="http://schemas.microsoft.com/office/drawing/2015/06/chart">
            <c:ext xmlns:c16="http://schemas.microsoft.com/office/drawing/2014/chart" uri="{C3380CC4-5D6E-409C-BE32-E72D297353CC}">
              <c16:uniqueId val="{00000001-F32D-4F84-9B17-1036E2D7143C}"/>
            </c:ext>
          </c:extLst>
        </c:ser>
        <c:dLbls>
          <c:showLegendKey val="0"/>
          <c:showVal val="0"/>
          <c:showCatName val="0"/>
          <c:showSerName val="0"/>
          <c:showPercent val="0"/>
          <c:showBubbleSize val="0"/>
        </c:dLbls>
        <c:marker val="1"/>
        <c:smooth val="0"/>
        <c:axId val="136595328"/>
        <c:axId val="136609792"/>
      </c:lineChart>
      <c:dateAx>
        <c:axId val="136595328"/>
        <c:scaling>
          <c:orientation val="minMax"/>
        </c:scaling>
        <c:delete val="1"/>
        <c:axPos val="b"/>
        <c:numFmt formatCode="ge" sourceLinked="1"/>
        <c:majorTickMark val="none"/>
        <c:minorTickMark val="none"/>
        <c:tickLblPos val="none"/>
        <c:crossAx val="136609792"/>
        <c:crosses val="autoZero"/>
        <c:auto val="1"/>
        <c:lblOffset val="100"/>
        <c:baseTimeUnit val="years"/>
      </c:dateAx>
      <c:valAx>
        <c:axId val="136609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59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44.2</c:v>
                </c:pt>
                <c:pt idx="1">
                  <c:v>1.4</c:v>
                </c:pt>
                <c:pt idx="2">
                  <c:v>3</c:v>
                </c:pt>
                <c:pt idx="3">
                  <c:v>-3.8</c:v>
                </c:pt>
                <c:pt idx="4">
                  <c:v>-15</c:v>
                </c:pt>
              </c:numCache>
            </c:numRef>
          </c:val>
          <c:extLst xmlns:c16r2="http://schemas.microsoft.com/office/drawing/2015/06/chart">
            <c:ext xmlns:c16="http://schemas.microsoft.com/office/drawing/2014/chart" uri="{C3380CC4-5D6E-409C-BE32-E72D297353CC}">
              <c16:uniqueId val="{00000000-5CB3-4F76-90B5-CE859E1690CB}"/>
            </c:ext>
          </c:extLst>
        </c:ser>
        <c:dLbls>
          <c:showLegendKey val="0"/>
          <c:showVal val="0"/>
          <c:showCatName val="0"/>
          <c:showSerName val="0"/>
          <c:showPercent val="0"/>
          <c:showBubbleSize val="0"/>
        </c:dLbls>
        <c:gapWidth val="150"/>
        <c:axId val="136713728"/>
        <c:axId val="13671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xmlns:c16r2="http://schemas.microsoft.com/office/drawing/2015/06/chart">
            <c:ext xmlns:c16="http://schemas.microsoft.com/office/drawing/2014/chart" uri="{C3380CC4-5D6E-409C-BE32-E72D297353CC}">
              <c16:uniqueId val="{00000001-5CB3-4F76-90B5-CE859E1690CB}"/>
            </c:ext>
          </c:extLst>
        </c:ser>
        <c:dLbls>
          <c:showLegendKey val="0"/>
          <c:showVal val="0"/>
          <c:showCatName val="0"/>
          <c:showSerName val="0"/>
          <c:showPercent val="0"/>
          <c:showBubbleSize val="0"/>
        </c:dLbls>
        <c:marker val="1"/>
        <c:smooth val="0"/>
        <c:axId val="136713728"/>
        <c:axId val="136715648"/>
      </c:lineChart>
      <c:dateAx>
        <c:axId val="136713728"/>
        <c:scaling>
          <c:orientation val="minMax"/>
        </c:scaling>
        <c:delete val="1"/>
        <c:axPos val="b"/>
        <c:numFmt formatCode="ge" sourceLinked="1"/>
        <c:majorTickMark val="none"/>
        <c:minorTickMark val="none"/>
        <c:tickLblPos val="none"/>
        <c:crossAx val="136715648"/>
        <c:crosses val="autoZero"/>
        <c:auto val="1"/>
        <c:lblOffset val="100"/>
        <c:baseTimeUnit val="years"/>
      </c:dateAx>
      <c:valAx>
        <c:axId val="136715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71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15576</c:v>
                </c:pt>
                <c:pt idx="1">
                  <c:v>544</c:v>
                </c:pt>
                <c:pt idx="2">
                  <c:v>1098</c:v>
                </c:pt>
                <c:pt idx="3">
                  <c:v>-1072</c:v>
                </c:pt>
                <c:pt idx="4">
                  <c:v>-4984</c:v>
                </c:pt>
              </c:numCache>
            </c:numRef>
          </c:val>
          <c:extLst xmlns:c16r2="http://schemas.microsoft.com/office/drawing/2015/06/chart">
            <c:ext xmlns:c16="http://schemas.microsoft.com/office/drawing/2014/chart" uri="{C3380CC4-5D6E-409C-BE32-E72D297353CC}">
              <c16:uniqueId val="{00000000-432D-4FDB-A113-D35174AA2AC6}"/>
            </c:ext>
          </c:extLst>
        </c:ser>
        <c:dLbls>
          <c:showLegendKey val="0"/>
          <c:showVal val="0"/>
          <c:showCatName val="0"/>
          <c:showSerName val="0"/>
          <c:showPercent val="0"/>
          <c:showBubbleSize val="0"/>
        </c:dLbls>
        <c:gapWidth val="150"/>
        <c:axId val="136766592"/>
        <c:axId val="13676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xmlns:c16r2="http://schemas.microsoft.com/office/drawing/2015/06/chart">
            <c:ext xmlns:c16="http://schemas.microsoft.com/office/drawing/2014/chart" uri="{C3380CC4-5D6E-409C-BE32-E72D297353CC}">
              <c16:uniqueId val="{00000001-432D-4FDB-A113-D35174AA2AC6}"/>
            </c:ext>
          </c:extLst>
        </c:ser>
        <c:dLbls>
          <c:showLegendKey val="0"/>
          <c:showVal val="0"/>
          <c:showCatName val="0"/>
          <c:showSerName val="0"/>
          <c:showPercent val="0"/>
          <c:showBubbleSize val="0"/>
        </c:dLbls>
        <c:marker val="1"/>
        <c:smooth val="0"/>
        <c:axId val="136766592"/>
        <c:axId val="136768512"/>
      </c:lineChart>
      <c:dateAx>
        <c:axId val="136766592"/>
        <c:scaling>
          <c:orientation val="minMax"/>
        </c:scaling>
        <c:delete val="1"/>
        <c:axPos val="b"/>
        <c:numFmt formatCode="ge" sourceLinked="1"/>
        <c:majorTickMark val="none"/>
        <c:minorTickMark val="none"/>
        <c:tickLblPos val="none"/>
        <c:crossAx val="136768512"/>
        <c:crosses val="autoZero"/>
        <c:auto val="1"/>
        <c:lblOffset val="100"/>
        <c:baseTimeUnit val="years"/>
      </c:dateAx>
      <c:valAx>
        <c:axId val="136768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676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岩手県盛岡市　マリオス立体駐車場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2290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294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179.5</v>
      </c>
      <c r="V31" s="118"/>
      <c r="W31" s="118"/>
      <c r="X31" s="118"/>
      <c r="Y31" s="118"/>
      <c r="Z31" s="118"/>
      <c r="AA31" s="118"/>
      <c r="AB31" s="118"/>
      <c r="AC31" s="118"/>
      <c r="AD31" s="118"/>
      <c r="AE31" s="118"/>
      <c r="AF31" s="118"/>
      <c r="AG31" s="118"/>
      <c r="AH31" s="118"/>
      <c r="AI31" s="118"/>
      <c r="AJ31" s="118"/>
      <c r="AK31" s="118"/>
      <c r="AL31" s="118"/>
      <c r="AM31" s="118"/>
      <c r="AN31" s="118">
        <f>データ!Z7</f>
        <v>101.5</v>
      </c>
      <c r="AO31" s="118"/>
      <c r="AP31" s="118"/>
      <c r="AQ31" s="118"/>
      <c r="AR31" s="118"/>
      <c r="AS31" s="118"/>
      <c r="AT31" s="118"/>
      <c r="AU31" s="118"/>
      <c r="AV31" s="118"/>
      <c r="AW31" s="118"/>
      <c r="AX31" s="118"/>
      <c r="AY31" s="118"/>
      <c r="AZ31" s="118"/>
      <c r="BA31" s="118"/>
      <c r="BB31" s="118"/>
      <c r="BC31" s="118"/>
      <c r="BD31" s="118"/>
      <c r="BE31" s="118"/>
      <c r="BF31" s="118"/>
      <c r="BG31" s="118">
        <f>データ!AA7</f>
        <v>103.2</v>
      </c>
      <c r="BH31" s="118"/>
      <c r="BI31" s="118"/>
      <c r="BJ31" s="118"/>
      <c r="BK31" s="118"/>
      <c r="BL31" s="118"/>
      <c r="BM31" s="118"/>
      <c r="BN31" s="118"/>
      <c r="BO31" s="118"/>
      <c r="BP31" s="118"/>
      <c r="BQ31" s="118"/>
      <c r="BR31" s="118"/>
      <c r="BS31" s="118"/>
      <c r="BT31" s="118"/>
      <c r="BU31" s="118"/>
      <c r="BV31" s="118"/>
      <c r="BW31" s="118"/>
      <c r="BX31" s="118"/>
      <c r="BY31" s="118"/>
      <c r="BZ31" s="118">
        <f>データ!AB7</f>
        <v>97.2</v>
      </c>
      <c r="CA31" s="118"/>
      <c r="CB31" s="118"/>
      <c r="CC31" s="118"/>
      <c r="CD31" s="118"/>
      <c r="CE31" s="118"/>
      <c r="CF31" s="118"/>
      <c r="CG31" s="118"/>
      <c r="CH31" s="118"/>
      <c r="CI31" s="118"/>
      <c r="CJ31" s="118"/>
      <c r="CK31" s="118"/>
      <c r="CL31" s="118"/>
      <c r="CM31" s="118"/>
      <c r="CN31" s="118"/>
      <c r="CO31" s="118"/>
      <c r="CP31" s="118"/>
      <c r="CQ31" s="118"/>
      <c r="CR31" s="118"/>
      <c r="CS31" s="118">
        <f>データ!AC7</f>
        <v>87.7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35.700000000000003</v>
      </c>
      <c r="JD31" s="120"/>
      <c r="JE31" s="120"/>
      <c r="JF31" s="120"/>
      <c r="JG31" s="120"/>
      <c r="JH31" s="120"/>
      <c r="JI31" s="120"/>
      <c r="JJ31" s="120"/>
      <c r="JK31" s="120"/>
      <c r="JL31" s="120"/>
      <c r="JM31" s="120"/>
      <c r="JN31" s="120"/>
      <c r="JO31" s="120"/>
      <c r="JP31" s="120"/>
      <c r="JQ31" s="120"/>
      <c r="JR31" s="120"/>
      <c r="JS31" s="120"/>
      <c r="JT31" s="120"/>
      <c r="JU31" s="121"/>
      <c r="JV31" s="119">
        <f>データ!DL7</f>
        <v>33.299999999999997</v>
      </c>
      <c r="JW31" s="120"/>
      <c r="JX31" s="120"/>
      <c r="JY31" s="120"/>
      <c r="JZ31" s="120"/>
      <c r="KA31" s="120"/>
      <c r="KB31" s="120"/>
      <c r="KC31" s="120"/>
      <c r="KD31" s="120"/>
      <c r="KE31" s="120"/>
      <c r="KF31" s="120"/>
      <c r="KG31" s="120"/>
      <c r="KH31" s="120"/>
      <c r="KI31" s="120"/>
      <c r="KJ31" s="120"/>
      <c r="KK31" s="120"/>
      <c r="KL31" s="120"/>
      <c r="KM31" s="120"/>
      <c r="KN31" s="121"/>
      <c r="KO31" s="119">
        <f>データ!DM7</f>
        <v>31.3</v>
      </c>
      <c r="KP31" s="120"/>
      <c r="KQ31" s="120"/>
      <c r="KR31" s="120"/>
      <c r="KS31" s="120"/>
      <c r="KT31" s="120"/>
      <c r="KU31" s="120"/>
      <c r="KV31" s="120"/>
      <c r="KW31" s="120"/>
      <c r="KX31" s="120"/>
      <c r="KY31" s="120"/>
      <c r="KZ31" s="120"/>
      <c r="LA31" s="120"/>
      <c r="LB31" s="120"/>
      <c r="LC31" s="120"/>
      <c r="LD31" s="120"/>
      <c r="LE31" s="120"/>
      <c r="LF31" s="120"/>
      <c r="LG31" s="121"/>
      <c r="LH31" s="119">
        <f>データ!DN7</f>
        <v>31.3</v>
      </c>
      <c r="LI31" s="120"/>
      <c r="LJ31" s="120"/>
      <c r="LK31" s="120"/>
      <c r="LL31" s="120"/>
      <c r="LM31" s="120"/>
      <c r="LN31" s="120"/>
      <c r="LO31" s="120"/>
      <c r="LP31" s="120"/>
      <c r="LQ31" s="120"/>
      <c r="LR31" s="120"/>
      <c r="LS31" s="120"/>
      <c r="LT31" s="120"/>
      <c r="LU31" s="120"/>
      <c r="LV31" s="120"/>
      <c r="LW31" s="120"/>
      <c r="LX31" s="120"/>
      <c r="LY31" s="120"/>
      <c r="LZ31" s="121"/>
      <c r="MA31" s="119">
        <f>データ!DO7</f>
        <v>29.3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136.69999999999999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138.9</v>
      </c>
      <c r="JW32" s="120"/>
      <c r="JX32" s="120"/>
      <c r="JY32" s="120"/>
      <c r="JZ32" s="120"/>
      <c r="KA32" s="120"/>
      <c r="KB32" s="120"/>
      <c r="KC32" s="120"/>
      <c r="KD32" s="120"/>
      <c r="KE32" s="120"/>
      <c r="KF32" s="120"/>
      <c r="KG32" s="120"/>
      <c r="KH32" s="120"/>
      <c r="KI32" s="120"/>
      <c r="KJ32" s="120"/>
      <c r="KK32" s="120"/>
      <c r="KL32" s="120"/>
      <c r="KM32" s="120"/>
      <c r="KN32" s="121"/>
      <c r="KO32" s="119">
        <f>データ!DR7</f>
        <v>139.69999999999999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139.30000000000001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44.2</v>
      </c>
      <c r="EM52" s="118"/>
      <c r="EN52" s="118"/>
      <c r="EO52" s="118"/>
      <c r="EP52" s="118"/>
      <c r="EQ52" s="118"/>
      <c r="ER52" s="118"/>
      <c r="ES52" s="118"/>
      <c r="ET52" s="118"/>
      <c r="EU52" s="118"/>
      <c r="EV52" s="118"/>
      <c r="EW52" s="118"/>
      <c r="EX52" s="118"/>
      <c r="EY52" s="118"/>
      <c r="EZ52" s="118"/>
      <c r="FA52" s="118"/>
      <c r="FB52" s="118"/>
      <c r="FC52" s="118"/>
      <c r="FD52" s="118"/>
      <c r="FE52" s="118">
        <f>データ!BG7</f>
        <v>1.4</v>
      </c>
      <c r="FF52" s="118"/>
      <c r="FG52" s="118"/>
      <c r="FH52" s="118"/>
      <c r="FI52" s="118"/>
      <c r="FJ52" s="118"/>
      <c r="FK52" s="118"/>
      <c r="FL52" s="118"/>
      <c r="FM52" s="118"/>
      <c r="FN52" s="118"/>
      <c r="FO52" s="118"/>
      <c r="FP52" s="118"/>
      <c r="FQ52" s="118"/>
      <c r="FR52" s="118"/>
      <c r="FS52" s="118"/>
      <c r="FT52" s="118"/>
      <c r="FU52" s="118"/>
      <c r="FV52" s="118"/>
      <c r="FW52" s="118"/>
      <c r="FX52" s="118">
        <f>データ!BH7</f>
        <v>3</v>
      </c>
      <c r="FY52" s="118"/>
      <c r="FZ52" s="118"/>
      <c r="GA52" s="118"/>
      <c r="GB52" s="118"/>
      <c r="GC52" s="118"/>
      <c r="GD52" s="118"/>
      <c r="GE52" s="118"/>
      <c r="GF52" s="118"/>
      <c r="GG52" s="118"/>
      <c r="GH52" s="118"/>
      <c r="GI52" s="118"/>
      <c r="GJ52" s="118"/>
      <c r="GK52" s="118"/>
      <c r="GL52" s="118"/>
      <c r="GM52" s="118"/>
      <c r="GN52" s="118"/>
      <c r="GO52" s="118"/>
      <c r="GP52" s="118"/>
      <c r="GQ52" s="118">
        <f>データ!BI7</f>
        <v>-3.8</v>
      </c>
      <c r="GR52" s="118"/>
      <c r="GS52" s="118"/>
      <c r="GT52" s="118"/>
      <c r="GU52" s="118"/>
      <c r="GV52" s="118"/>
      <c r="GW52" s="118"/>
      <c r="GX52" s="118"/>
      <c r="GY52" s="118"/>
      <c r="GZ52" s="118"/>
      <c r="HA52" s="118"/>
      <c r="HB52" s="118"/>
      <c r="HC52" s="118"/>
      <c r="HD52" s="118"/>
      <c r="HE52" s="118"/>
      <c r="HF52" s="118"/>
      <c r="HG52" s="118"/>
      <c r="HH52" s="118"/>
      <c r="HI52" s="118"/>
      <c r="HJ52" s="118">
        <f>データ!BJ7</f>
        <v>-15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15576</v>
      </c>
      <c r="JD52" s="125"/>
      <c r="JE52" s="125"/>
      <c r="JF52" s="125"/>
      <c r="JG52" s="125"/>
      <c r="JH52" s="125"/>
      <c r="JI52" s="125"/>
      <c r="JJ52" s="125"/>
      <c r="JK52" s="125"/>
      <c r="JL52" s="125"/>
      <c r="JM52" s="125"/>
      <c r="JN52" s="125"/>
      <c r="JO52" s="125"/>
      <c r="JP52" s="125"/>
      <c r="JQ52" s="125"/>
      <c r="JR52" s="125"/>
      <c r="JS52" s="125"/>
      <c r="JT52" s="125"/>
      <c r="JU52" s="125"/>
      <c r="JV52" s="125">
        <f>データ!BR7</f>
        <v>544</v>
      </c>
      <c r="JW52" s="125"/>
      <c r="JX52" s="125"/>
      <c r="JY52" s="125"/>
      <c r="JZ52" s="125"/>
      <c r="KA52" s="125"/>
      <c r="KB52" s="125"/>
      <c r="KC52" s="125"/>
      <c r="KD52" s="125"/>
      <c r="KE52" s="125"/>
      <c r="KF52" s="125"/>
      <c r="KG52" s="125"/>
      <c r="KH52" s="125"/>
      <c r="KI52" s="125"/>
      <c r="KJ52" s="125"/>
      <c r="KK52" s="125"/>
      <c r="KL52" s="125"/>
      <c r="KM52" s="125"/>
      <c r="KN52" s="125"/>
      <c r="KO52" s="125">
        <f>データ!BS7</f>
        <v>1098</v>
      </c>
      <c r="KP52" s="125"/>
      <c r="KQ52" s="125"/>
      <c r="KR52" s="125"/>
      <c r="KS52" s="125"/>
      <c r="KT52" s="125"/>
      <c r="KU52" s="125"/>
      <c r="KV52" s="125"/>
      <c r="KW52" s="125"/>
      <c r="KX52" s="125"/>
      <c r="KY52" s="125"/>
      <c r="KZ52" s="125"/>
      <c r="LA52" s="125"/>
      <c r="LB52" s="125"/>
      <c r="LC52" s="125"/>
      <c r="LD52" s="125"/>
      <c r="LE52" s="125"/>
      <c r="LF52" s="125"/>
      <c r="LG52" s="125"/>
      <c r="LH52" s="125">
        <f>データ!BT7</f>
        <v>-1072</v>
      </c>
      <c r="LI52" s="125"/>
      <c r="LJ52" s="125"/>
      <c r="LK52" s="125"/>
      <c r="LL52" s="125"/>
      <c r="LM52" s="125"/>
      <c r="LN52" s="125"/>
      <c r="LO52" s="125"/>
      <c r="LP52" s="125"/>
      <c r="LQ52" s="125"/>
      <c r="LR52" s="125"/>
      <c r="LS52" s="125"/>
      <c r="LT52" s="125"/>
      <c r="LU52" s="125"/>
      <c r="LV52" s="125"/>
      <c r="LW52" s="125"/>
      <c r="LX52" s="125"/>
      <c r="LY52" s="125"/>
      <c r="LZ52" s="125"/>
      <c r="MA52" s="125">
        <f>データ!BU7</f>
        <v>-4984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46</v>
      </c>
      <c r="AO53" s="125"/>
      <c r="AP53" s="125"/>
      <c r="AQ53" s="125"/>
      <c r="AR53" s="125"/>
      <c r="AS53" s="125"/>
      <c r="AT53" s="125"/>
      <c r="AU53" s="125"/>
      <c r="AV53" s="125"/>
      <c r="AW53" s="125"/>
      <c r="AX53" s="125"/>
      <c r="AY53" s="125"/>
      <c r="AZ53" s="125"/>
      <c r="BA53" s="125"/>
      <c r="BB53" s="125"/>
      <c r="BC53" s="125"/>
      <c r="BD53" s="125"/>
      <c r="BE53" s="125"/>
      <c r="BF53" s="125"/>
      <c r="BG53" s="125">
        <f>データ!BB7</f>
        <v>39</v>
      </c>
      <c r="BH53" s="125"/>
      <c r="BI53" s="125"/>
      <c r="BJ53" s="125"/>
      <c r="BK53" s="125"/>
      <c r="BL53" s="125"/>
      <c r="BM53" s="125"/>
      <c r="BN53" s="125"/>
      <c r="BO53" s="125"/>
      <c r="BP53" s="125"/>
      <c r="BQ53" s="125"/>
      <c r="BR53" s="125"/>
      <c r="BS53" s="125"/>
      <c r="BT53" s="125"/>
      <c r="BU53" s="125"/>
      <c r="BV53" s="125"/>
      <c r="BW53" s="125"/>
      <c r="BX53" s="125"/>
      <c r="BY53" s="125"/>
      <c r="BZ53" s="125">
        <f>データ!BC7</f>
        <v>25</v>
      </c>
      <c r="CA53" s="125"/>
      <c r="CB53" s="125"/>
      <c r="CC53" s="125"/>
      <c r="CD53" s="125"/>
      <c r="CE53" s="125"/>
      <c r="CF53" s="125"/>
      <c r="CG53" s="125"/>
      <c r="CH53" s="125"/>
      <c r="CI53" s="125"/>
      <c r="CJ53" s="125"/>
      <c r="CK53" s="125"/>
      <c r="CL53" s="125"/>
      <c r="CM53" s="125"/>
      <c r="CN53" s="125"/>
      <c r="CO53" s="125"/>
      <c r="CP53" s="125"/>
      <c r="CQ53" s="125"/>
      <c r="CR53" s="125"/>
      <c r="CS53" s="125">
        <f>データ!BD7</f>
        <v>24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44860</v>
      </c>
      <c r="JD53" s="125"/>
      <c r="JE53" s="125"/>
      <c r="JF53" s="125"/>
      <c r="JG53" s="125"/>
      <c r="JH53" s="125"/>
      <c r="JI53" s="125"/>
      <c r="JJ53" s="125"/>
      <c r="JK53" s="125"/>
      <c r="JL53" s="125"/>
      <c r="JM53" s="125"/>
      <c r="JN53" s="125"/>
      <c r="JO53" s="125"/>
      <c r="JP53" s="125"/>
      <c r="JQ53" s="125"/>
      <c r="JR53" s="125"/>
      <c r="JS53" s="125"/>
      <c r="JT53" s="125"/>
      <c r="JU53" s="125"/>
      <c r="JV53" s="125">
        <f>データ!BW7</f>
        <v>37496</v>
      </c>
      <c r="JW53" s="125"/>
      <c r="JX53" s="125"/>
      <c r="JY53" s="125"/>
      <c r="JZ53" s="125"/>
      <c r="KA53" s="125"/>
      <c r="KB53" s="125"/>
      <c r="KC53" s="125"/>
      <c r="KD53" s="125"/>
      <c r="KE53" s="125"/>
      <c r="KF53" s="125"/>
      <c r="KG53" s="125"/>
      <c r="KH53" s="125"/>
      <c r="KI53" s="125"/>
      <c r="KJ53" s="125"/>
      <c r="KK53" s="125"/>
      <c r="KL53" s="125"/>
      <c r="KM53" s="125"/>
      <c r="KN53" s="125"/>
      <c r="KO53" s="125">
        <f>データ!BX7</f>
        <v>31888</v>
      </c>
      <c r="KP53" s="125"/>
      <c r="KQ53" s="125"/>
      <c r="KR53" s="125"/>
      <c r="KS53" s="125"/>
      <c r="KT53" s="125"/>
      <c r="KU53" s="125"/>
      <c r="KV53" s="125"/>
      <c r="KW53" s="125"/>
      <c r="KX53" s="125"/>
      <c r="KY53" s="125"/>
      <c r="KZ53" s="125"/>
      <c r="LA53" s="125"/>
      <c r="LB53" s="125"/>
      <c r="LC53" s="125"/>
      <c r="LD53" s="125"/>
      <c r="LE53" s="125"/>
      <c r="LF53" s="125"/>
      <c r="LG53" s="125"/>
      <c r="LH53" s="125">
        <f>データ!BY7</f>
        <v>13314</v>
      </c>
      <c r="LI53" s="125"/>
      <c r="LJ53" s="125"/>
      <c r="LK53" s="125"/>
      <c r="LL53" s="125"/>
      <c r="LM53" s="125"/>
      <c r="LN53" s="125"/>
      <c r="LO53" s="125"/>
      <c r="LP53" s="125"/>
      <c r="LQ53" s="125"/>
      <c r="LR53" s="125"/>
      <c r="LS53" s="125"/>
      <c r="LT53" s="125"/>
      <c r="LU53" s="125"/>
      <c r="LV53" s="125"/>
      <c r="LW53" s="125"/>
      <c r="LX53" s="125"/>
      <c r="LY53" s="125"/>
      <c r="LZ53" s="125"/>
      <c r="MA53" s="125">
        <f>データ!BZ7</f>
        <v>23300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51" t="s">
        <v>129</v>
      </c>
      <c r="NE66" s="152"/>
      <c r="NF66" s="152"/>
      <c r="NG66" s="152"/>
      <c r="NH66" s="152"/>
      <c r="NI66" s="152"/>
      <c r="NJ66" s="152"/>
      <c r="NK66" s="152"/>
      <c r="NL66" s="152"/>
      <c r="NM66" s="152"/>
      <c r="NN66" s="152"/>
      <c r="NO66" s="152"/>
      <c r="NP66" s="152"/>
      <c r="NQ66" s="152"/>
      <c r="NR66" s="15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191355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51"/>
      <c r="NE67" s="152"/>
      <c r="NF67" s="152"/>
      <c r="NG67" s="152"/>
      <c r="NH67" s="152"/>
      <c r="NI67" s="152"/>
      <c r="NJ67" s="152"/>
      <c r="NK67" s="152"/>
      <c r="NL67" s="152"/>
      <c r="NM67" s="152"/>
      <c r="NN67" s="152"/>
      <c r="NO67" s="152"/>
      <c r="NP67" s="152"/>
      <c r="NQ67" s="152"/>
      <c r="NR67" s="15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51"/>
      <c r="NE68" s="152"/>
      <c r="NF68" s="152"/>
      <c r="NG68" s="152"/>
      <c r="NH68" s="152"/>
      <c r="NI68" s="152"/>
      <c r="NJ68" s="152"/>
      <c r="NK68" s="152"/>
      <c r="NL68" s="152"/>
      <c r="NM68" s="152"/>
      <c r="NN68" s="152"/>
      <c r="NO68" s="152"/>
      <c r="NP68" s="152"/>
      <c r="NQ68" s="152"/>
      <c r="NR68" s="15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51"/>
      <c r="NE69" s="152"/>
      <c r="NF69" s="152"/>
      <c r="NG69" s="152"/>
      <c r="NH69" s="152"/>
      <c r="NI69" s="152"/>
      <c r="NJ69" s="152"/>
      <c r="NK69" s="152"/>
      <c r="NL69" s="152"/>
      <c r="NM69" s="152"/>
      <c r="NN69" s="152"/>
      <c r="NO69" s="152"/>
      <c r="NP69" s="152"/>
      <c r="NQ69" s="152"/>
      <c r="NR69" s="15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51"/>
      <c r="NE70" s="152"/>
      <c r="NF70" s="152"/>
      <c r="NG70" s="152"/>
      <c r="NH70" s="152"/>
      <c r="NI70" s="152"/>
      <c r="NJ70" s="152"/>
      <c r="NK70" s="152"/>
      <c r="NL70" s="152"/>
      <c r="NM70" s="152"/>
      <c r="NN70" s="152"/>
      <c r="NO70" s="152"/>
      <c r="NP70" s="152"/>
      <c r="NQ70" s="152"/>
      <c r="NR70" s="15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51"/>
      <c r="NE71" s="152"/>
      <c r="NF71" s="152"/>
      <c r="NG71" s="152"/>
      <c r="NH71" s="152"/>
      <c r="NI71" s="152"/>
      <c r="NJ71" s="152"/>
      <c r="NK71" s="152"/>
      <c r="NL71" s="152"/>
      <c r="NM71" s="152"/>
      <c r="NN71" s="152"/>
      <c r="NO71" s="152"/>
      <c r="NP71" s="152"/>
      <c r="NQ71" s="152"/>
      <c r="NR71" s="15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51"/>
      <c r="NE72" s="152"/>
      <c r="NF72" s="152"/>
      <c r="NG72" s="152"/>
      <c r="NH72" s="152"/>
      <c r="NI72" s="152"/>
      <c r="NJ72" s="152"/>
      <c r="NK72" s="152"/>
      <c r="NL72" s="152"/>
      <c r="NM72" s="152"/>
      <c r="NN72" s="152"/>
      <c r="NO72" s="152"/>
      <c r="NP72" s="152"/>
      <c r="NQ72" s="152"/>
      <c r="NR72" s="15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51"/>
      <c r="NE73" s="152"/>
      <c r="NF73" s="152"/>
      <c r="NG73" s="152"/>
      <c r="NH73" s="152"/>
      <c r="NI73" s="152"/>
      <c r="NJ73" s="152"/>
      <c r="NK73" s="152"/>
      <c r="NL73" s="152"/>
      <c r="NM73" s="152"/>
      <c r="NN73" s="152"/>
      <c r="NO73" s="152"/>
      <c r="NP73" s="152"/>
      <c r="NQ73" s="152"/>
      <c r="NR73" s="15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51"/>
      <c r="NE74" s="152"/>
      <c r="NF74" s="152"/>
      <c r="NG74" s="152"/>
      <c r="NH74" s="152"/>
      <c r="NI74" s="152"/>
      <c r="NJ74" s="152"/>
      <c r="NK74" s="152"/>
      <c r="NL74" s="152"/>
      <c r="NM74" s="152"/>
      <c r="NN74" s="152"/>
      <c r="NO74" s="152"/>
      <c r="NP74" s="152"/>
      <c r="NQ74" s="152"/>
      <c r="NR74" s="15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51"/>
      <c r="NE75" s="152"/>
      <c r="NF75" s="152"/>
      <c r="NG75" s="152"/>
      <c r="NH75" s="152"/>
      <c r="NI75" s="152"/>
      <c r="NJ75" s="152"/>
      <c r="NK75" s="152"/>
      <c r="NL75" s="152"/>
      <c r="NM75" s="152"/>
      <c r="NN75" s="152"/>
      <c r="NO75" s="152"/>
      <c r="NP75" s="152"/>
      <c r="NQ75" s="152"/>
      <c r="NR75" s="15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275872</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51"/>
      <c r="NE76" s="152"/>
      <c r="NF76" s="152"/>
      <c r="NG76" s="152"/>
      <c r="NH76" s="152"/>
      <c r="NI76" s="152"/>
      <c r="NJ76" s="152"/>
      <c r="NK76" s="152"/>
      <c r="NL76" s="152"/>
      <c r="NM76" s="152"/>
      <c r="NN76" s="152"/>
      <c r="NO76" s="152"/>
      <c r="NP76" s="152"/>
      <c r="NQ76" s="152"/>
      <c r="NR76" s="15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51"/>
      <c r="NE77" s="152"/>
      <c r="NF77" s="152"/>
      <c r="NG77" s="152"/>
      <c r="NH77" s="152"/>
      <c r="NI77" s="152"/>
      <c r="NJ77" s="152"/>
      <c r="NK77" s="152"/>
      <c r="NL77" s="152"/>
      <c r="NM77" s="152"/>
      <c r="NN77" s="152"/>
      <c r="NO77" s="152"/>
      <c r="NP77" s="152"/>
      <c r="NQ77" s="152"/>
      <c r="NR77" s="15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254</v>
      </c>
      <c r="KB78" s="120"/>
      <c r="KC78" s="120"/>
      <c r="KD78" s="120"/>
      <c r="KE78" s="120"/>
      <c r="KF78" s="120"/>
      <c r="KG78" s="120"/>
      <c r="KH78" s="120"/>
      <c r="KI78" s="120"/>
      <c r="KJ78" s="120"/>
      <c r="KK78" s="120"/>
      <c r="KL78" s="120"/>
      <c r="KM78" s="120"/>
      <c r="KN78" s="120"/>
      <c r="KO78" s="121"/>
      <c r="KP78" s="119">
        <f>データ!DF7</f>
        <v>280</v>
      </c>
      <c r="KQ78" s="120"/>
      <c r="KR78" s="120"/>
      <c r="KS78" s="120"/>
      <c r="KT78" s="120"/>
      <c r="KU78" s="120"/>
      <c r="KV78" s="120"/>
      <c r="KW78" s="120"/>
      <c r="KX78" s="120"/>
      <c r="KY78" s="120"/>
      <c r="KZ78" s="120"/>
      <c r="LA78" s="120"/>
      <c r="LB78" s="120"/>
      <c r="LC78" s="120"/>
      <c r="LD78" s="121"/>
      <c r="LE78" s="119">
        <f>データ!DG7</f>
        <v>239.6</v>
      </c>
      <c r="LF78" s="120"/>
      <c r="LG78" s="120"/>
      <c r="LH78" s="120"/>
      <c r="LI78" s="120"/>
      <c r="LJ78" s="120"/>
      <c r="LK78" s="120"/>
      <c r="LL78" s="120"/>
      <c r="LM78" s="120"/>
      <c r="LN78" s="120"/>
      <c r="LO78" s="120"/>
      <c r="LP78" s="120"/>
      <c r="LQ78" s="120"/>
      <c r="LR78" s="120"/>
      <c r="LS78" s="121"/>
      <c r="LT78" s="119">
        <f>データ!DH7</f>
        <v>224.1</v>
      </c>
      <c r="LU78" s="120"/>
      <c r="LV78" s="120"/>
      <c r="LW78" s="120"/>
      <c r="LX78" s="120"/>
      <c r="LY78" s="120"/>
      <c r="LZ78" s="120"/>
      <c r="MA78" s="120"/>
      <c r="MB78" s="120"/>
      <c r="MC78" s="120"/>
      <c r="MD78" s="120"/>
      <c r="ME78" s="120"/>
      <c r="MF78" s="120"/>
      <c r="MG78" s="120"/>
      <c r="MH78" s="121"/>
      <c r="MI78" s="119">
        <f>データ!DI7</f>
        <v>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51"/>
      <c r="NE78" s="152"/>
      <c r="NF78" s="152"/>
      <c r="NG78" s="152"/>
      <c r="NH78" s="152"/>
      <c r="NI78" s="152"/>
      <c r="NJ78" s="152"/>
      <c r="NK78" s="152"/>
      <c r="NL78" s="152"/>
      <c r="NM78" s="152"/>
      <c r="NN78" s="152"/>
      <c r="NO78" s="152"/>
      <c r="NP78" s="152"/>
      <c r="NQ78" s="152"/>
      <c r="NR78" s="15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51"/>
      <c r="NE79" s="152"/>
      <c r="NF79" s="152"/>
      <c r="NG79" s="152"/>
      <c r="NH79" s="152"/>
      <c r="NI79" s="152"/>
      <c r="NJ79" s="152"/>
      <c r="NK79" s="152"/>
      <c r="NL79" s="152"/>
      <c r="NM79" s="152"/>
      <c r="NN79" s="152"/>
      <c r="NO79" s="152"/>
      <c r="NP79" s="152"/>
      <c r="NQ79" s="152"/>
      <c r="NR79" s="15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51"/>
      <c r="NE80" s="152"/>
      <c r="NF80" s="152"/>
      <c r="NG80" s="152"/>
      <c r="NH80" s="152"/>
      <c r="NI80" s="152"/>
      <c r="NJ80" s="152"/>
      <c r="NK80" s="152"/>
      <c r="NL80" s="152"/>
      <c r="NM80" s="152"/>
      <c r="NN80" s="152"/>
      <c r="NO80" s="152"/>
      <c r="NP80" s="152"/>
      <c r="NQ80" s="152"/>
      <c r="NR80" s="15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51"/>
      <c r="NE81" s="152"/>
      <c r="NF81" s="152"/>
      <c r="NG81" s="152"/>
      <c r="NH81" s="152"/>
      <c r="NI81" s="152"/>
      <c r="NJ81" s="152"/>
      <c r="NK81" s="152"/>
      <c r="NL81" s="152"/>
      <c r="NM81" s="152"/>
      <c r="NN81" s="152"/>
      <c r="NO81" s="152"/>
      <c r="NP81" s="152"/>
      <c r="NQ81" s="152"/>
      <c r="NR81" s="15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4"/>
      <c r="NE82" s="155"/>
      <c r="NF82" s="155"/>
      <c r="NG82" s="155"/>
      <c r="NH82" s="155"/>
      <c r="NI82" s="155"/>
      <c r="NJ82" s="155"/>
      <c r="NK82" s="155"/>
      <c r="NL82" s="155"/>
      <c r="NM82" s="155"/>
      <c r="NN82" s="155"/>
      <c r="NO82" s="155"/>
      <c r="NP82" s="155"/>
      <c r="NQ82" s="155"/>
      <c r="NR82" s="156"/>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2FivmLRulgjyG21DLaeQOrWIdo03BQVVox8NXyTxxXNIU1npZvShSyzNswmB0cvIgZ45aKfGeYKZEFpjJ5XqpA==" saltValue="eiuhzBRViJkJqEU+P0fTV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91</v>
      </c>
      <c r="AN5" s="59" t="s">
        <v>92</v>
      </c>
      <c r="AO5" s="59" t="s">
        <v>93</v>
      </c>
      <c r="AP5" s="59" t="s">
        <v>94</v>
      </c>
      <c r="AQ5" s="59" t="s">
        <v>95</v>
      </c>
      <c r="AR5" s="59" t="s">
        <v>96</v>
      </c>
      <c r="AS5" s="59" t="s">
        <v>97</v>
      </c>
      <c r="AT5" s="59" t="s">
        <v>98</v>
      </c>
      <c r="AU5" s="59" t="s">
        <v>99</v>
      </c>
      <c r="AV5" s="59" t="s">
        <v>89</v>
      </c>
      <c r="AW5" s="59" t="s">
        <v>90</v>
      </c>
      <c r="AX5" s="59" t="s">
        <v>91</v>
      </c>
      <c r="AY5" s="59" t="s">
        <v>92</v>
      </c>
      <c r="AZ5" s="59" t="s">
        <v>93</v>
      </c>
      <c r="BA5" s="59" t="s">
        <v>94</v>
      </c>
      <c r="BB5" s="59" t="s">
        <v>95</v>
      </c>
      <c r="BC5" s="59" t="s">
        <v>96</v>
      </c>
      <c r="BD5" s="59" t="s">
        <v>97</v>
      </c>
      <c r="BE5" s="59" t="s">
        <v>98</v>
      </c>
      <c r="BF5" s="59" t="s">
        <v>99</v>
      </c>
      <c r="BG5" s="59" t="s">
        <v>101</v>
      </c>
      <c r="BH5" s="59" t="s">
        <v>90</v>
      </c>
      <c r="BI5" s="59" t="s">
        <v>91</v>
      </c>
      <c r="BJ5" s="59" t="s">
        <v>92</v>
      </c>
      <c r="BK5" s="59" t="s">
        <v>93</v>
      </c>
      <c r="BL5" s="59" t="s">
        <v>94</v>
      </c>
      <c r="BM5" s="59" t="s">
        <v>95</v>
      </c>
      <c r="BN5" s="59" t="s">
        <v>96</v>
      </c>
      <c r="BO5" s="59" t="s">
        <v>97</v>
      </c>
      <c r="BP5" s="59" t="s">
        <v>98</v>
      </c>
      <c r="BQ5" s="59" t="s">
        <v>99</v>
      </c>
      <c r="BR5" s="59" t="s">
        <v>89</v>
      </c>
      <c r="BS5" s="59" t="s">
        <v>90</v>
      </c>
      <c r="BT5" s="59" t="s">
        <v>102</v>
      </c>
      <c r="BU5" s="59" t="s">
        <v>92</v>
      </c>
      <c r="BV5" s="59" t="s">
        <v>93</v>
      </c>
      <c r="BW5" s="59" t="s">
        <v>94</v>
      </c>
      <c r="BX5" s="59" t="s">
        <v>95</v>
      </c>
      <c r="BY5" s="59" t="s">
        <v>96</v>
      </c>
      <c r="BZ5" s="59" t="s">
        <v>97</v>
      </c>
      <c r="CA5" s="59" t="s">
        <v>98</v>
      </c>
      <c r="CB5" s="59" t="s">
        <v>99</v>
      </c>
      <c r="CC5" s="59" t="s">
        <v>101</v>
      </c>
      <c r="CD5" s="59" t="s">
        <v>90</v>
      </c>
      <c r="CE5" s="59" t="s">
        <v>91</v>
      </c>
      <c r="CF5" s="59" t="s">
        <v>92</v>
      </c>
      <c r="CG5" s="59" t="s">
        <v>93</v>
      </c>
      <c r="CH5" s="59" t="s">
        <v>94</v>
      </c>
      <c r="CI5" s="59" t="s">
        <v>95</v>
      </c>
      <c r="CJ5" s="59" t="s">
        <v>96</v>
      </c>
      <c r="CK5" s="59" t="s">
        <v>97</v>
      </c>
      <c r="CL5" s="59" t="s">
        <v>98</v>
      </c>
      <c r="CM5" s="150"/>
      <c r="CN5" s="150"/>
      <c r="CO5" s="59" t="s">
        <v>99</v>
      </c>
      <c r="CP5" s="59" t="s">
        <v>89</v>
      </c>
      <c r="CQ5" s="59" t="s">
        <v>90</v>
      </c>
      <c r="CR5" s="59" t="s">
        <v>91</v>
      </c>
      <c r="CS5" s="59" t="s">
        <v>92</v>
      </c>
      <c r="CT5" s="59" t="s">
        <v>93</v>
      </c>
      <c r="CU5" s="59" t="s">
        <v>94</v>
      </c>
      <c r="CV5" s="59" t="s">
        <v>95</v>
      </c>
      <c r="CW5" s="59" t="s">
        <v>96</v>
      </c>
      <c r="CX5" s="59" t="s">
        <v>97</v>
      </c>
      <c r="CY5" s="59" t="s">
        <v>98</v>
      </c>
      <c r="CZ5" s="59" t="s">
        <v>99</v>
      </c>
      <c r="DA5" s="59" t="s">
        <v>89</v>
      </c>
      <c r="DB5" s="59" t="s">
        <v>90</v>
      </c>
      <c r="DC5" s="59" t="s">
        <v>91</v>
      </c>
      <c r="DD5" s="59" t="s">
        <v>92</v>
      </c>
      <c r="DE5" s="59" t="s">
        <v>93</v>
      </c>
      <c r="DF5" s="59" t="s">
        <v>94</v>
      </c>
      <c r="DG5" s="59" t="s">
        <v>95</v>
      </c>
      <c r="DH5" s="59" t="s">
        <v>96</v>
      </c>
      <c r="DI5" s="59" t="s">
        <v>97</v>
      </c>
      <c r="DJ5" s="59" t="s">
        <v>35</v>
      </c>
      <c r="DK5" s="59" t="s">
        <v>99</v>
      </c>
      <c r="DL5" s="59" t="s">
        <v>89</v>
      </c>
      <c r="DM5" s="59" t="s">
        <v>90</v>
      </c>
      <c r="DN5" s="59" t="s">
        <v>102</v>
      </c>
      <c r="DO5" s="59" t="s">
        <v>103</v>
      </c>
      <c r="DP5" s="59" t="s">
        <v>93</v>
      </c>
      <c r="DQ5" s="59" t="s">
        <v>94</v>
      </c>
      <c r="DR5" s="59" t="s">
        <v>95</v>
      </c>
      <c r="DS5" s="59" t="s">
        <v>96</v>
      </c>
      <c r="DT5" s="59" t="s">
        <v>97</v>
      </c>
      <c r="DU5" s="59" t="s">
        <v>98</v>
      </c>
    </row>
    <row r="6" spans="1:125" s="66" customFormat="1" x14ac:dyDescent="0.15">
      <c r="A6" s="49" t="s">
        <v>104</v>
      </c>
      <c r="B6" s="60">
        <f>B8</f>
        <v>2018</v>
      </c>
      <c r="C6" s="60">
        <f t="shared" ref="C6:X6" si="1">C8</f>
        <v>32018</v>
      </c>
      <c r="D6" s="60">
        <f t="shared" si="1"/>
        <v>47</v>
      </c>
      <c r="E6" s="60">
        <f t="shared" si="1"/>
        <v>14</v>
      </c>
      <c r="F6" s="60">
        <f t="shared" si="1"/>
        <v>0</v>
      </c>
      <c r="G6" s="60">
        <f t="shared" si="1"/>
        <v>2</v>
      </c>
      <c r="H6" s="60" t="str">
        <f>SUBSTITUTE(H8,"　","")</f>
        <v>岩手県盛岡市</v>
      </c>
      <c r="I6" s="60" t="str">
        <f t="shared" si="1"/>
        <v>マリオス立体駐車場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 附置義務駐車施設</v>
      </c>
      <c r="Q6" s="62" t="str">
        <f t="shared" si="1"/>
        <v>立体式</v>
      </c>
      <c r="R6" s="63">
        <f t="shared" si="1"/>
        <v>21</v>
      </c>
      <c r="S6" s="62" t="str">
        <f t="shared" si="1"/>
        <v>駅</v>
      </c>
      <c r="T6" s="62" t="str">
        <f t="shared" si="1"/>
        <v>無</v>
      </c>
      <c r="U6" s="63">
        <f t="shared" si="1"/>
        <v>2290</v>
      </c>
      <c r="V6" s="63">
        <f t="shared" si="1"/>
        <v>294</v>
      </c>
      <c r="W6" s="63">
        <f t="shared" si="1"/>
        <v>200</v>
      </c>
      <c r="X6" s="62" t="str">
        <f t="shared" si="1"/>
        <v>代行制</v>
      </c>
      <c r="Y6" s="64">
        <f>IF(Y8="-",NA(),Y8)</f>
        <v>179.5</v>
      </c>
      <c r="Z6" s="64">
        <f t="shared" ref="Z6:AH6" si="2">IF(Z8="-",NA(),Z8)</f>
        <v>101.5</v>
      </c>
      <c r="AA6" s="64">
        <f t="shared" si="2"/>
        <v>103.2</v>
      </c>
      <c r="AB6" s="64">
        <f t="shared" si="2"/>
        <v>97.2</v>
      </c>
      <c r="AC6" s="64">
        <f t="shared" si="2"/>
        <v>87.7</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44.2</v>
      </c>
      <c r="BG6" s="64">
        <f t="shared" ref="BG6:BO6" si="5">IF(BG8="-",NA(),BG8)</f>
        <v>1.4</v>
      </c>
      <c r="BH6" s="64">
        <f t="shared" si="5"/>
        <v>3</v>
      </c>
      <c r="BI6" s="64">
        <f t="shared" si="5"/>
        <v>-3.8</v>
      </c>
      <c r="BJ6" s="64">
        <f t="shared" si="5"/>
        <v>-15</v>
      </c>
      <c r="BK6" s="64">
        <f t="shared" si="5"/>
        <v>33.6</v>
      </c>
      <c r="BL6" s="64">
        <f t="shared" si="5"/>
        <v>33.200000000000003</v>
      </c>
      <c r="BM6" s="64">
        <f t="shared" si="5"/>
        <v>29.6</v>
      </c>
      <c r="BN6" s="64">
        <f t="shared" si="5"/>
        <v>29.2</v>
      </c>
      <c r="BO6" s="64">
        <f t="shared" si="5"/>
        <v>30.4</v>
      </c>
      <c r="BP6" s="61" t="str">
        <f>IF(BP8="-","",IF(BP8="-","【-】","【"&amp;SUBSTITUTE(TEXT(BP8,"#,##0.0"),"-","△")&amp;"】"))</f>
        <v>【26.3】</v>
      </c>
      <c r="BQ6" s="65">
        <f>IF(BQ8="-",NA(),BQ8)</f>
        <v>15576</v>
      </c>
      <c r="BR6" s="65">
        <f t="shared" ref="BR6:BZ6" si="6">IF(BR8="-",NA(),BR8)</f>
        <v>544</v>
      </c>
      <c r="BS6" s="65">
        <f t="shared" si="6"/>
        <v>1098</v>
      </c>
      <c r="BT6" s="65">
        <f t="shared" si="6"/>
        <v>-1072</v>
      </c>
      <c r="BU6" s="65">
        <f t="shared" si="6"/>
        <v>-4984</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105</v>
      </c>
      <c r="CM6" s="63">
        <f t="shared" ref="CM6:CN6" si="7">CM8</f>
        <v>191355</v>
      </c>
      <c r="CN6" s="63">
        <f t="shared" si="7"/>
        <v>275872</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35.700000000000003</v>
      </c>
      <c r="DL6" s="64">
        <f t="shared" ref="DL6:DT6" si="9">IF(DL8="-",NA(),DL8)</f>
        <v>33.299999999999997</v>
      </c>
      <c r="DM6" s="64">
        <f t="shared" si="9"/>
        <v>31.3</v>
      </c>
      <c r="DN6" s="64">
        <f t="shared" si="9"/>
        <v>31.3</v>
      </c>
      <c r="DO6" s="64">
        <f t="shared" si="9"/>
        <v>29.3</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106</v>
      </c>
      <c r="B7" s="60">
        <f t="shared" ref="B7:X7" si="10">B8</f>
        <v>2018</v>
      </c>
      <c r="C7" s="60">
        <f t="shared" si="10"/>
        <v>32018</v>
      </c>
      <c r="D7" s="60">
        <f t="shared" si="10"/>
        <v>47</v>
      </c>
      <c r="E7" s="60">
        <f t="shared" si="10"/>
        <v>14</v>
      </c>
      <c r="F7" s="60">
        <f t="shared" si="10"/>
        <v>0</v>
      </c>
      <c r="G7" s="60">
        <f t="shared" si="10"/>
        <v>2</v>
      </c>
      <c r="H7" s="60" t="str">
        <f t="shared" si="10"/>
        <v>岩手県　盛岡市</v>
      </c>
      <c r="I7" s="60" t="str">
        <f t="shared" si="10"/>
        <v>マリオス立体駐車場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 附置義務駐車施設</v>
      </c>
      <c r="Q7" s="62" t="str">
        <f t="shared" si="10"/>
        <v>立体式</v>
      </c>
      <c r="R7" s="63">
        <f t="shared" si="10"/>
        <v>21</v>
      </c>
      <c r="S7" s="62" t="str">
        <f t="shared" si="10"/>
        <v>駅</v>
      </c>
      <c r="T7" s="62" t="str">
        <f t="shared" si="10"/>
        <v>無</v>
      </c>
      <c r="U7" s="63">
        <f t="shared" si="10"/>
        <v>2290</v>
      </c>
      <c r="V7" s="63">
        <f t="shared" si="10"/>
        <v>294</v>
      </c>
      <c r="W7" s="63">
        <f t="shared" si="10"/>
        <v>200</v>
      </c>
      <c r="X7" s="62" t="str">
        <f t="shared" si="10"/>
        <v>代行制</v>
      </c>
      <c r="Y7" s="64">
        <f>Y8</f>
        <v>179.5</v>
      </c>
      <c r="Z7" s="64">
        <f t="shared" ref="Z7:AH7" si="11">Z8</f>
        <v>101.5</v>
      </c>
      <c r="AA7" s="64">
        <f t="shared" si="11"/>
        <v>103.2</v>
      </c>
      <c r="AB7" s="64">
        <f t="shared" si="11"/>
        <v>97.2</v>
      </c>
      <c r="AC7" s="64">
        <f t="shared" si="11"/>
        <v>87.7</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44.2</v>
      </c>
      <c r="BG7" s="64">
        <f t="shared" ref="BG7:BO7" si="14">BG8</f>
        <v>1.4</v>
      </c>
      <c r="BH7" s="64">
        <f t="shared" si="14"/>
        <v>3</v>
      </c>
      <c r="BI7" s="64">
        <f t="shared" si="14"/>
        <v>-3.8</v>
      </c>
      <c r="BJ7" s="64">
        <f t="shared" si="14"/>
        <v>-15</v>
      </c>
      <c r="BK7" s="64">
        <f t="shared" si="14"/>
        <v>33.6</v>
      </c>
      <c r="BL7" s="64">
        <f t="shared" si="14"/>
        <v>33.200000000000003</v>
      </c>
      <c r="BM7" s="64">
        <f t="shared" si="14"/>
        <v>29.6</v>
      </c>
      <c r="BN7" s="64">
        <f t="shared" si="14"/>
        <v>29.2</v>
      </c>
      <c r="BO7" s="64">
        <f t="shared" si="14"/>
        <v>30.4</v>
      </c>
      <c r="BP7" s="61"/>
      <c r="BQ7" s="65">
        <f>BQ8</f>
        <v>15576</v>
      </c>
      <c r="BR7" s="65">
        <f t="shared" ref="BR7:BZ7" si="15">BR8</f>
        <v>544</v>
      </c>
      <c r="BS7" s="65">
        <f t="shared" si="15"/>
        <v>1098</v>
      </c>
      <c r="BT7" s="65">
        <f t="shared" si="15"/>
        <v>-1072</v>
      </c>
      <c r="BU7" s="65">
        <f t="shared" si="15"/>
        <v>-4984</v>
      </c>
      <c r="BV7" s="65">
        <f t="shared" si="15"/>
        <v>44860</v>
      </c>
      <c r="BW7" s="65">
        <f t="shared" si="15"/>
        <v>37496</v>
      </c>
      <c r="BX7" s="65">
        <f t="shared" si="15"/>
        <v>31888</v>
      </c>
      <c r="BY7" s="65">
        <f t="shared" si="15"/>
        <v>13314</v>
      </c>
      <c r="BZ7" s="65">
        <f t="shared" si="15"/>
        <v>23300</v>
      </c>
      <c r="CA7" s="63"/>
      <c r="CB7" s="64" t="s">
        <v>107</v>
      </c>
      <c r="CC7" s="64" t="s">
        <v>107</v>
      </c>
      <c r="CD7" s="64" t="s">
        <v>107</v>
      </c>
      <c r="CE7" s="64" t="s">
        <v>107</v>
      </c>
      <c r="CF7" s="64" t="s">
        <v>107</v>
      </c>
      <c r="CG7" s="64" t="s">
        <v>107</v>
      </c>
      <c r="CH7" s="64" t="s">
        <v>107</v>
      </c>
      <c r="CI7" s="64" t="s">
        <v>107</v>
      </c>
      <c r="CJ7" s="64" t="s">
        <v>107</v>
      </c>
      <c r="CK7" s="64" t="s">
        <v>105</v>
      </c>
      <c r="CL7" s="61"/>
      <c r="CM7" s="63">
        <f>CM8</f>
        <v>191355</v>
      </c>
      <c r="CN7" s="63">
        <f>CN8</f>
        <v>275872</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35.700000000000003</v>
      </c>
      <c r="DL7" s="64">
        <f t="shared" ref="DL7:DT7" si="17">DL8</f>
        <v>33.299999999999997</v>
      </c>
      <c r="DM7" s="64">
        <f t="shared" si="17"/>
        <v>31.3</v>
      </c>
      <c r="DN7" s="64">
        <f t="shared" si="17"/>
        <v>31.3</v>
      </c>
      <c r="DO7" s="64">
        <f t="shared" si="17"/>
        <v>29.3</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32018</v>
      </c>
      <c r="D8" s="67">
        <v>47</v>
      </c>
      <c r="E8" s="67">
        <v>14</v>
      </c>
      <c r="F8" s="67">
        <v>0</v>
      </c>
      <c r="G8" s="67">
        <v>2</v>
      </c>
      <c r="H8" s="67" t="s">
        <v>108</v>
      </c>
      <c r="I8" s="67" t="s">
        <v>109</v>
      </c>
      <c r="J8" s="67" t="s">
        <v>110</v>
      </c>
      <c r="K8" s="67" t="s">
        <v>111</v>
      </c>
      <c r="L8" s="67" t="s">
        <v>112</v>
      </c>
      <c r="M8" s="67" t="s">
        <v>113</v>
      </c>
      <c r="N8" s="67" t="s">
        <v>114</v>
      </c>
      <c r="O8" s="68" t="s">
        <v>115</v>
      </c>
      <c r="P8" s="69" t="s">
        <v>116</v>
      </c>
      <c r="Q8" s="69" t="s">
        <v>117</v>
      </c>
      <c r="R8" s="70">
        <v>21</v>
      </c>
      <c r="S8" s="69" t="s">
        <v>118</v>
      </c>
      <c r="T8" s="69" t="s">
        <v>119</v>
      </c>
      <c r="U8" s="70">
        <v>2290</v>
      </c>
      <c r="V8" s="70">
        <v>294</v>
      </c>
      <c r="W8" s="70">
        <v>200</v>
      </c>
      <c r="X8" s="69" t="s">
        <v>120</v>
      </c>
      <c r="Y8" s="71">
        <v>179.5</v>
      </c>
      <c r="Z8" s="71">
        <v>101.5</v>
      </c>
      <c r="AA8" s="71">
        <v>103.2</v>
      </c>
      <c r="AB8" s="71">
        <v>97.2</v>
      </c>
      <c r="AC8" s="71">
        <v>87.7</v>
      </c>
      <c r="AD8" s="71">
        <v>172.3</v>
      </c>
      <c r="AE8" s="71">
        <v>218.5</v>
      </c>
      <c r="AF8" s="71">
        <v>151.19999999999999</v>
      </c>
      <c r="AG8" s="71">
        <v>212.4</v>
      </c>
      <c r="AH8" s="71">
        <v>241.8</v>
      </c>
      <c r="AI8" s="68">
        <v>297.10000000000002</v>
      </c>
      <c r="AJ8" s="71">
        <v>0</v>
      </c>
      <c r="AK8" s="71">
        <v>0</v>
      </c>
      <c r="AL8" s="71">
        <v>0</v>
      </c>
      <c r="AM8" s="71">
        <v>0</v>
      </c>
      <c r="AN8" s="71">
        <v>0</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44.2</v>
      </c>
      <c r="BG8" s="71">
        <v>1.4</v>
      </c>
      <c r="BH8" s="71">
        <v>3</v>
      </c>
      <c r="BI8" s="71">
        <v>-3.8</v>
      </c>
      <c r="BJ8" s="71">
        <v>-15</v>
      </c>
      <c r="BK8" s="71">
        <v>33.6</v>
      </c>
      <c r="BL8" s="71">
        <v>33.200000000000003</v>
      </c>
      <c r="BM8" s="71">
        <v>29.6</v>
      </c>
      <c r="BN8" s="71">
        <v>29.2</v>
      </c>
      <c r="BO8" s="71">
        <v>30.4</v>
      </c>
      <c r="BP8" s="68">
        <v>26.3</v>
      </c>
      <c r="BQ8" s="72">
        <v>15576</v>
      </c>
      <c r="BR8" s="72">
        <v>544</v>
      </c>
      <c r="BS8" s="72">
        <v>1098</v>
      </c>
      <c r="BT8" s="73">
        <v>-1072</v>
      </c>
      <c r="BU8" s="73">
        <v>-4984</v>
      </c>
      <c r="BV8" s="72">
        <v>44860</v>
      </c>
      <c r="BW8" s="72">
        <v>37496</v>
      </c>
      <c r="BX8" s="72">
        <v>31888</v>
      </c>
      <c r="BY8" s="72">
        <v>13314</v>
      </c>
      <c r="BZ8" s="72">
        <v>23300</v>
      </c>
      <c r="CA8" s="70">
        <v>16102</v>
      </c>
      <c r="CB8" s="71" t="s">
        <v>112</v>
      </c>
      <c r="CC8" s="71" t="s">
        <v>112</v>
      </c>
      <c r="CD8" s="71" t="s">
        <v>112</v>
      </c>
      <c r="CE8" s="71" t="s">
        <v>112</v>
      </c>
      <c r="CF8" s="71" t="s">
        <v>112</v>
      </c>
      <c r="CG8" s="71" t="s">
        <v>112</v>
      </c>
      <c r="CH8" s="71" t="s">
        <v>112</v>
      </c>
      <c r="CI8" s="71" t="s">
        <v>112</v>
      </c>
      <c r="CJ8" s="71" t="s">
        <v>112</v>
      </c>
      <c r="CK8" s="71" t="s">
        <v>112</v>
      </c>
      <c r="CL8" s="68" t="s">
        <v>112</v>
      </c>
      <c r="CM8" s="70">
        <v>191355</v>
      </c>
      <c r="CN8" s="70">
        <v>275872</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254</v>
      </c>
      <c r="DF8" s="71">
        <v>280</v>
      </c>
      <c r="DG8" s="71">
        <v>239.6</v>
      </c>
      <c r="DH8" s="71">
        <v>224.1</v>
      </c>
      <c r="DI8" s="71">
        <v>155.19999999999999</v>
      </c>
      <c r="DJ8" s="68">
        <v>103.6</v>
      </c>
      <c r="DK8" s="71">
        <v>35.700000000000003</v>
      </c>
      <c r="DL8" s="71">
        <v>33.299999999999997</v>
      </c>
      <c r="DM8" s="71">
        <v>31.3</v>
      </c>
      <c r="DN8" s="71">
        <v>31.3</v>
      </c>
      <c r="DO8" s="71">
        <v>29.3</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白濱　光</cp:lastModifiedBy>
  <dcterms:created xsi:type="dcterms:W3CDTF">2019-12-05T07:20:22Z</dcterms:created>
  <dcterms:modified xsi:type="dcterms:W3CDTF">2020-01-20T01:49:35Z</dcterms:modified>
</cp:coreProperties>
</file>