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YUiiSs5xbaCYEuQbiaBvPEgPNOAhsFJVtIaPOg0y1A4emRUXMNQkZXs/Y8WlfRhr0FSON6bSRqRLYgmlakS0w==" workbookSaltValue="KngzjFuUwQlN+QgsqPtl6Q==" workbookSpinCount="100000" lockStructure="1"/>
  <bookViews>
    <workbookView xWindow="615" yWindow="-225"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IE76" i="4"/>
  <c r="BZ51" i="4"/>
  <c r="LT76" i="4"/>
  <c r="GQ51" i="4"/>
  <c r="LH30" i="4"/>
  <c r="GQ30" i="4"/>
  <c r="BZ30" i="4"/>
  <c r="BG30" i="4"/>
  <c r="BG51" i="4"/>
  <c r="FX30" i="4"/>
  <c r="AV76" i="4"/>
  <c r="KO51" i="4"/>
  <c r="LE76" i="4"/>
  <c r="FX51" i="4"/>
  <c r="KO30" i="4"/>
  <c r="HP76" i="4"/>
  <c r="KP76" i="4"/>
  <c r="JV30" i="4"/>
  <c r="HA76" i="4"/>
  <c r="AN51" i="4"/>
  <c r="FE30" i="4"/>
  <c r="AG76" i="4"/>
  <c r="AN30" i="4"/>
  <c r="FE51" i="4"/>
  <c r="JV51" i="4"/>
  <c r="JC51" i="4"/>
  <c r="KA76" i="4"/>
  <c r="EL51" i="4"/>
  <c r="JC30" i="4"/>
  <c r="GL76" i="4"/>
  <c r="U51" i="4"/>
  <c r="EL30" i="4"/>
  <c r="U30" i="4"/>
  <c r="R76"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<sst xmlns="http://schemas.openxmlformats.org/spreadsheetml/2006/main" count="278" uniqueCount="132">
  <si>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</si>
  <si>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</si>
  <si>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</si>
  <si>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</si>
  <si>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</si>
  <si>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</si>
  <si>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</si>
  <si>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</si>
  <si>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</si>
  <si>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</si>
  <si>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</si>
  <si>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</si>
  <si>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</si>
  <si>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</si>
  <si>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</si>
  <si>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</si>
  <si>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</si>
  <si>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</si>
  <si>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</si>
  <si>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</si>
  <si>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</si>
  <si>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</si>
  <si>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</si>
  <si>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</si>
  <si>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</si>
  <si>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</si>
  <si>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</si>
  <si>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</si>
  <si>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</si>
  <si>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</si>
  <si>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</si>
  <si>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</si>
  <si>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</si>
  <si>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</si>
  <si>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</si>
  <si>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</si>
  <si>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</si>
  <si>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</si>
  <si>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</si>
  <si>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</si>
  <si>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</si>
  <si>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</si>
  <si>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</si>
  <si>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</si>
  <si>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</si>
  <si>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</si>
  <si>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</si>
  <si>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</si>
  <si>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</si>
  <si>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</si>
  <si>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</si>
  <si>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</si>
  <si>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</si>
  <si>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</si>
  <si>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</si>
  <si>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</si>
  <si>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</si>
  <si>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</si>
  <si>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</si>
  <si>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</si>
  <si>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</si>
  <si>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</si>
  <si>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</si>
  <si>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</si>
  <si>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</si>
  <si>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</si>
  <si>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</si>
  <si>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</si>
  <si>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</si>
  <si>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</si>
  <si>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</si>
  <si>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</si>
  <si>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</si>
  <si>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</si>
  <si>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</si>
  <si>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</si>
  <si>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</si>
  <si>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</si>
  <si>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</si>
  <si>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</si>
  <si>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</si>
  <si>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</si>
  <si>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</si>
  <si>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</si>
  <si>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</si>
  <si>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</si>
  <si>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</si>
  <si>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</si>
  <si>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</si>
  <si>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</si>
  <si>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</si>
  <si>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</si>
  <si>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</si>
  <si>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</si>
  <si>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</si>
  <si>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</si>
  <si>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</si>
  <si>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</si>
  <si>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</si>
  <si>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</si>
  <si>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</si>
  <si>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</si>
  <si>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</si>
  <si>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</si>
  <si>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</si>
  <si>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</si>
  <si>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</si>
  <si>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</si>
  <si>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</si>
  <si>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</si>
  <si>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盛岡市</t>
  </si>
  <si>
    <t>岩手公園地下駐車場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</si>
  <si>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</si>
  <si>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</si>
  <si>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</si>
  <si>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</si>
  <si>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</si>
  <si>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</si>
  <si>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</si>
  <si>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</si>
  <si>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</si>
  <si>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</si>
  <si>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</si>
  <si>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</si>
  <si>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</si>
  <si>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</si>
  <si>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</si>
  <si>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</si>
  <si>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・老朽化している施設について、単年度ですべて実施することが困難であることから、箇所ごとに優先順位を決定の上、計画的な修繕を行っていくこととしている。
・なお施設全体の大規模な修繕については、盛岡市公共施設保有最適化・長寿命化長期計画等、市全体の計画に従い、実施していくこととしている。</t>
    <rPh sb="1" eb="3">
      <t>ロウキュウ</t>
    </rPh>
    <rPh sb="3" eb="4">
      <t>カ</t>
    </rPh>
    <rPh sb="8" eb="10">
      <t>シセツ</t>
    </rPh>
    <rPh sb="15" eb="18">
      <t>タンネンド</t>
    </rPh>
    <rPh sb="22" eb="24">
      <t>ジッシ</t>
    </rPh>
    <rPh sb="29" eb="31">
      <t>コンナン</t>
    </rPh>
    <rPh sb="39" eb="41">
      <t>カショ</t>
    </rPh>
    <rPh sb="44" eb="46">
      <t>ユウセン</t>
    </rPh>
    <rPh sb="46" eb="48">
      <t>ジュンイ</t>
    </rPh>
    <rPh sb="49" eb="51">
      <t>ケッテイ</t>
    </rPh>
    <rPh sb="52" eb="53">
      <t>ウエ</t>
    </rPh>
    <rPh sb="54" eb="57">
      <t>ケイカクテキ</t>
    </rPh>
    <rPh sb="58" eb="60">
      <t>シュウゼン</t>
    </rPh>
    <rPh sb="61" eb="62">
      <t>オコナ</t>
    </rPh>
    <rPh sb="78" eb="80">
      <t>シセツ</t>
    </rPh>
    <rPh sb="80" eb="82">
      <t>ゼンタイ</t>
    </rPh>
    <rPh sb="83" eb="86">
      <t>ダイキボ</t>
    </rPh>
    <rPh sb="87" eb="89">
      <t>シュウゼン</t>
    </rPh>
    <rPh sb="95" eb="98">
      <t>モリオカシ</t>
    </rPh>
    <rPh sb="98" eb="100">
      <t>コウキョウ</t>
    </rPh>
    <rPh sb="100" eb="102">
      <t>シセツ</t>
    </rPh>
    <rPh sb="102" eb="104">
      <t>ホユウ</t>
    </rPh>
    <rPh sb="104" eb="107">
      <t>サイテキカ</t>
    </rPh>
    <rPh sb="108" eb="109">
      <t>チョウ</t>
    </rPh>
    <rPh sb="109" eb="112">
      <t>ジュミョウカ</t>
    </rPh>
    <rPh sb="112" eb="114">
      <t>チョウキ</t>
    </rPh>
    <rPh sb="114" eb="116">
      <t>ケイカク</t>
    </rPh>
    <rPh sb="116" eb="117">
      <t>トウ</t>
    </rPh>
    <rPh sb="118" eb="121">
      <t>シゼンタイ</t>
    </rPh>
    <rPh sb="122" eb="124">
      <t>ケイカク</t>
    </rPh>
    <rPh sb="125" eb="126">
      <t>シタガ</t>
    </rPh>
    <rPh sb="128" eb="130">
      <t>ジッシ</t>
    </rPh>
    <phoneticPr fontId="15"/>
  </si>
  <si>
    <t>市の中心部（官庁街付近）に位置し、盛岡市役所本庁舎の指定駐車場にもなっていることから、利用者数は例年安定している。</t>
    <rPh sb="0" eb="1">
      <t>シ</t>
    </rPh>
    <rPh sb="2" eb="4">
      <t>チュウシン</t>
    </rPh>
    <rPh sb="4" eb="5">
      <t>ブ</t>
    </rPh>
    <rPh sb="6" eb="8">
      <t>カンチョウ</t>
    </rPh>
    <rPh sb="8" eb="9">
      <t>ガイ</t>
    </rPh>
    <rPh sb="9" eb="11">
      <t>フキン</t>
    </rPh>
    <rPh sb="13" eb="15">
      <t>イチ</t>
    </rPh>
    <rPh sb="17" eb="22">
      <t>モリオカシヤクショ</t>
    </rPh>
    <rPh sb="22" eb="23">
      <t>ホン</t>
    </rPh>
    <rPh sb="23" eb="24">
      <t>チョウ</t>
    </rPh>
    <rPh sb="24" eb="25">
      <t>シャ</t>
    </rPh>
    <rPh sb="26" eb="28">
      <t>シテイ</t>
    </rPh>
    <rPh sb="28" eb="30">
      <t>チュウシャ</t>
    </rPh>
    <rPh sb="30" eb="31">
      <t>ジョウ</t>
    </rPh>
    <rPh sb="43" eb="46">
      <t>リヨウシャ</t>
    </rPh>
    <rPh sb="46" eb="47">
      <t>スウ</t>
    </rPh>
    <rPh sb="48" eb="50">
      <t>レイネン</t>
    </rPh>
    <rPh sb="50" eb="52">
      <t>アンテイ</t>
    </rPh>
    <phoneticPr fontId="15"/>
  </si>
  <si>
    <t xml:space="preserve">・使用料収入はここ数年において安定しているが、同一の指定管理者が他の２市営駐車場（マリオス立体駐車場，盛岡駅西口地区駐車場）も一体的に管理しており、その主要な職員が当駐車場に勤務していることから、係る人件費により、収益に関する指標が低調となっている。
</t>
    <rPh sb="1" eb="4">
      <t>シヨウリョウ</t>
    </rPh>
    <rPh sb="4" eb="6">
      <t>シュウニュウ</t>
    </rPh>
    <rPh sb="9" eb="11">
      <t>スウネン</t>
    </rPh>
    <rPh sb="15" eb="17">
      <t>アンテイ</t>
    </rPh>
    <rPh sb="23" eb="25">
      <t>ドウイツ</t>
    </rPh>
    <rPh sb="26" eb="28">
      <t>シテイ</t>
    </rPh>
    <rPh sb="28" eb="31">
      <t>カンリシャ</t>
    </rPh>
    <rPh sb="32" eb="33">
      <t>タ</t>
    </rPh>
    <rPh sb="35" eb="37">
      <t>シエイ</t>
    </rPh>
    <rPh sb="37" eb="40">
      <t>チュウシャジョウ</t>
    </rPh>
    <rPh sb="45" eb="47">
      <t>リッタイ</t>
    </rPh>
    <rPh sb="47" eb="50">
      <t>チュウシャジョウ</t>
    </rPh>
    <rPh sb="51" eb="54">
      <t>モリオカエキ</t>
    </rPh>
    <rPh sb="54" eb="56">
      <t>ニシグチ</t>
    </rPh>
    <rPh sb="56" eb="58">
      <t>チク</t>
    </rPh>
    <rPh sb="58" eb="61">
      <t>チュウシャジョウ</t>
    </rPh>
    <rPh sb="63" eb="66">
      <t>イッタイテキ</t>
    </rPh>
    <rPh sb="67" eb="69">
      <t>カンリ</t>
    </rPh>
    <rPh sb="76" eb="78">
      <t>シュヨウ</t>
    </rPh>
    <rPh sb="79" eb="81">
      <t>ショクイン</t>
    </rPh>
    <rPh sb="82" eb="83">
      <t>トウ</t>
    </rPh>
    <rPh sb="83" eb="86">
      <t>チュウシャジョウ</t>
    </rPh>
    <rPh sb="87" eb="89">
      <t>キンム</t>
    </rPh>
    <rPh sb="98" eb="99">
      <t>カカ</t>
    </rPh>
    <rPh sb="100" eb="103">
      <t>ジンケンヒ</t>
    </rPh>
    <rPh sb="107" eb="109">
      <t>シュウエキ</t>
    </rPh>
    <rPh sb="110" eb="111">
      <t>カン</t>
    </rPh>
    <rPh sb="113" eb="115">
      <t>シヒョウ</t>
    </rPh>
    <rPh sb="116" eb="118">
      <t>テイチョウ</t>
    </rPh>
    <phoneticPr fontId="15"/>
  </si>
  <si>
    <t xml:space="preserve">・市役所本庁舎の指定駐車場としての役割を継続するとともに，内丸官公庁団地等の駐車需要に対応する公営駐車場として、計画的な修繕、中長期的には大規模改修なども想定しながら存続していくこととしている。
</t>
    <rPh sb="1" eb="4">
      <t>シヤクショ</t>
    </rPh>
    <rPh sb="4" eb="5">
      <t>ボン</t>
    </rPh>
    <rPh sb="5" eb="6">
      <t>チョウ</t>
    </rPh>
    <rPh sb="6" eb="7">
      <t>シャ</t>
    </rPh>
    <rPh sb="8" eb="10">
      <t>シテイ</t>
    </rPh>
    <rPh sb="10" eb="12">
      <t>チュウシャ</t>
    </rPh>
    <rPh sb="12" eb="13">
      <t>ジョウ</t>
    </rPh>
    <rPh sb="17" eb="19">
      <t>ヤクワリ</t>
    </rPh>
    <rPh sb="20" eb="22">
      <t>ケイゾク</t>
    </rPh>
    <rPh sb="29" eb="31">
      <t>ウチマル</t>
    </rPh>
    <rPh sb="31" eb="34">
      <t>カンコウチョウ</t>
    </rPh>
    <rPh sb="34" eb="36">
      <t>ダンチ</t>
    </rPh>
    <rPh sb="36" eb="37">
      <t>トウ</t>
    </rPh>
    <rPh sb="38" eb="40">
      <t>チュウシャ</t>
    </rPh>
    <rPh sb="40" eb="42">
      <t>ジュヨウ</t>
    </rPh>
    <rPh sb="43" eb="45">
      <t>タイオウ</t>
    </rPh>
    <rPh sb="47" eb="49">
      <t>コウエイ</t>
    </rPh>
    <rPh sb="49" eb="51">
      <t>チュウシャ</t>
    </rPh>
    <rPh sb="51" eb="52">
      <t>ジョウ</t>
    </rPh>
    <rPh sb="56" eb="59">
      <t>ケイカクテキ</t>
    </rPh>
    <rPh sb="60" eb="62">
      <t>シュウゼン</t>
    </rPh>
    <rPh sb="63" eb="67">
      <t>チュウチョウキテキ</t>
    </rPh>
    <rPh sb="69" eb="72">
      <t>ダイキボ</t>
    </rPh>
    <rPh sb="72" eb="74">
      <t>カイシュウ</t>
    </rPh>
    <rPh sb="77" eb="79">
      <t>ソウテイ</t>
    </rPh>
    <rPh sb="83" eb="85">
      <t>ソンゾク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</si>
</sst>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58</c:v>
                </c:pt>
                <c:pt idx="1">
                  <c:v>94.1</c:v>
                </c:pt>
                <c:pt idx="2">
                  <c:v>64</c:v>
                </c:pt>
                <c:pt idx="3">
                  <c:v>66.7</c:v>
                </c:pt>
                <c:pt idx="4">
                  <c:v>60.8</c:v>
                </c:pt>
              </c:numCache>
            </c:numRef>
          </c:val>
          <c:extLst xmlns:c16r2="http://schemas.microsoft.com/office/drawing/2015/06/chart">
            <c:ext xmlns:c16="http://schemas.microsoft.com/office/drawing/2014/chart" uri="{C3380CC4-5D6E-409C-BE32-E72D297353CC}">
              <c16:uniqueId val="{00000000-3F45-4E79-BC9A-804C71FC01F9}"/>
            </c:ext>
          </c:extLst>
        </c:ser>
        <c:dLbls>
          <c:showLegendKey val="0"/>
          <c:showVal val="0"/>
          <c:showCatName val="0"/>
          <c:showSerName val="0"/>
          <c:showPercent val="0"/>
          <c:showBubbleSize val="0"/>
        </c:dLbls>
        <c:gapWidth val="150"/>
        <c:axId val="121176448"/>
        <c:axId val="1211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3F45-4E79-BC9A-804C71FC01F9}"/>
            </c:ext>
          </c:extLst>
        </c:ser>
        <c:dLbls>
          <c:showLegendKey val="0"/>
          <c:showVal val="0"/>
          <c:showCatName val="0"/>
          <c:showSerName val="0"/>
          <c:showPercent val="0"/>
          <c:showBubbleSize val="0"/>
        </c:dLbls>
        <c:marker val="1"/>
        <c:smooth val="0"/>
        <c:axId val="121176448"/>
        <c:axId val="121178368"/>
      </c:lineChart>
      <c:dateAx>
        <c:axId val="121176448"/>
        <c:scaling>
          <c:orientation val="minMax"/>
        </c:scaling>
        <c:delete val="1"/>
        <c:axPos val="b"/>
        <c:numFmt formatCode="ge" sourceLinked="1"/>
        <c:majorTickMark val="none"/>
        <c:minorTickMark val="none"/>
        <c:tickLblPos val="none"/>
        <c:crossAx val="121178368"/>
        <c:crosses val="autoZero"/>
        <c:auto val="1"/>
        <c:lblOffset val="100"/>
        <c:baseTimeUnit val="years"/>
      </c:dateAx>
      <c:valAx>
        <c:axId val="12117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17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22-441D-A3FB-5C9B66ADA4AA}"/>
            </c:ext>
          </c:extLst>
        </c:ser>
        <c:dLbls>
          <c:showLegendKey val="0"/>
          <c:showVal val="0"/>
          <c:showCatName val="0"/>
          <c:showSerName val="0"/>
          <c:showPercent val="0"/>
          <c:showBubbleSize val="0"/>
        </c:dLbls>
        <c:gapWidth val="150"/>
        <c:axId val="122044800"/>
        <c:axId val="1220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3222-441D-A3FB-5C9B66ADA4AA}"/>
            </c:ext>
          </c:extLst>
        </c:ser>
        <c:dLbls>
          <c:showLegendKey val="0"/>
          <c:showVal val="0"/>
          <c:showCatName val="0"/>
          <c:showSerName val="0"/>
          <c:showPercent val="0"/>
          <c:showBubbleSize val="0"/>
        </c:dLbls>
        <c:marker val="1"/>
        <c:smooth val="0"/>
        <c:axId val="122044800"/>
        <c:axId val="122046720"/>
      </c:lineChart>
      <c:dateAx>
        <c:axId val="122044800"/>
        <c:scaling>
          <c:orientation val="minMax"/>
        </c:scaling>
        <c:delete val="1"/>
        <c:axPos val="b"/>
        <c:numFmt formatCode="ge" sourceLinked="1"/>
        <c:majorTickMark val="none"/>
        <c:minorTickMark val="none"/>
        <c:tickLblPos val="none"/>
        <c:crossAx val="122046720"/>
        <c:crosses val="autoZero"/>
        <c:auto val="1"/>
        <c:lblOffset val="100"/>
        <c:baseTimeUnit val="years"/>
      </c:dateAx>
      <c:valAx>
        <c:axId val="12204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04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60D-411F-A40B-FBB076F7E451}"/>
            </c:ext>
          </c:extLst>
        </c:ser>
        <c:dLbls>
          <c:showLegendKey val="0"/>
          <c:showVal val="0"/>
          <c:showCatName val="0"/>
          <c:showSerName val="0"/>
          <c:showPercent val="0"/>
          <c:showBubbleSize val="0"/>
        </c:dLbls>
        <c:gapWidth val="150"/>
        <c:axId val="122167296"/>
        <c:axId val="1221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60D-411F-A40B-FBB076F7E451}"/>
            </c:ext>
          </c:extLst>
        </c:ser>
        <c:dLbls>
          <c:showLegendKey val="0"/>
          <c:showVal val="0"/>
          <c:showCatName val="0"/>
          <c:showSerName val="0"/>
          <c:showPercent val="0"/>
          <c:showBubbleSize val="0"/>
        </c:dLbls>
        <c:marker val="1"/>
        <c:smooth val="0"/>
        <c:axId val="122167296"/>
        <c:axId val="122169216"/>
      </c:lineChart>
      <c:dateAx>
        <c:axId val="122167296"/>
        <c:scaling>
          <c:orientation val="minMax"/>
        </c:scaling>
        <c:delete val="1"/>
        <c:axPos val="b"/>
        <c:numFmt formatCode="ge" sourceLinked="1"/>
        <c:majorTickMark val="none"/>
        <c:minorTickMark val="none"/>
        <c:tickLblPos val="none"/>
        <c:crossAx val="122169216"/>
        <c:crosses val="autoZero"/>
        <c:auto val="1"/>
        <c:lblOffset val="100"/>
        <c:baseTimeUnit val="years"/>
      </c:dateAx>
      <c:valAx>
        <c:axId val="12216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6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FF3-49A3-8CDD-B07C8CBCE37E}"/>
            </c:ext>
          </c:extLst>
        </c:ser>
        <c:dLbls>
          <c:showLegendKey val="0"/>
          <c:showVal val="0"/>
          <c:showCatName val="0"/>
          <c:showSerName val="0"/>
          <c:showPercent val="0"/>
          <c:showBubbleSize val="0"/>
        </c:dLbls>
        <c:gapWidth val="150"/>
        <c:axId val="122211712"/>
        <c:axId val="1222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FF3-49A3-8CDD-B07C8CBCE37E}"/>
            </c:ext>
          </c:extLst>
        </c:ser>
        <c:dLbls>
          <c:showLegendKey val="0"/>
          <c:showVal val="0"/>
          <c:showCatName val="0"/>
          <c:showSerName val="0"/>
          <c:showPercent val="0"/>
          <c:showBubbleSize val="0"/>
        </c:dLbls>
        <c:marker val="1"/>
        <c:smooth val="0"/>
        <c:axId val="122211712"/>
        <c:axId val="122222080"/>
      </c:lineChart>
      <c:dateAx>
        <c:axId val="122211712"/>
        <c:scaling>
          <c:orientation val="minMax"/>
        </c:scaling>
        <c:delete val="1"/>
        <c:axPos val="b"/>
        <c:numFmt formatCode="ge" sourceLinked="1"/>
        <c:majorTickMark val="none"/>
        <c:minorTickMark val="none"/>
        <c:tickLblPos val="none"/>
        <c:crossAx val="122222080"/>
        <c:crosses val="autoZero"/>
        <c:auto val="1"/>
        <c:lblOffset val="100"/>
        <c:baseTimeUnit val="years"/>
      </c:dateAx>
      <c:valAx>
        <c:axId val="12222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21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0E-4F0F-9EBD-D34736F86124}"/>
            </c:ext>
          </c:extLst>
        </c:ser>
        <c:dLbls>
          <c:showLegendKey val="0"/>
          <c:showVal val="0"/>
          <c:showCatName val="0"/>
          <c:showSerName val="0"/>
          <c:showPercent val="0"/>
          <c:showBubbleSize val="0"/>
        </c:dLbls>
        <c:gapWidth val="150"/>
        <c:axId val="122310016"/>
        <c:axId val="1223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6C0E-4F0F-9EBD-D34736F86124}"/>
            </c:ext>
          </c:extLst>
        </c:ser>
        <c:dLbls>
          <c:showLegendKey val="0"/>
          <c:showVal val="0"/>
          <c:showCatName val="0"/>
          <c:showSerName val="0"/>
          <c:showPercent val="0"/>
          <c:showBubbleSize val="0"/>
        </c:dLbls>
        <c:marker val="1"/>
        <c:smooth val="0"/>
        <c:axId val="122310016"/>
        <c:axId val="122324480"/>
      </c:lineChart>
      <c:dateAx>
        <c:axId val="122310016"/>
        <c:scaling>
          <c:orientation val="minMax"/>
        </c:scaling>
        <c:delete val="1"/>
        <c:axPos val="b"/>
        <c:numFmt formatCode="ge" sourceLinked="1"/>
        <c:majorTickMark val="none"/>
        <c:minorTickMark val="none"/>
        <c:tickLblPos val="none"/>
        <c:crossAx val="122324480"/>
        <c:crosses val="autoZero"/>
        <c:auto val="1"/>
        <c:lblOffset val="100"/>
        <c:baseTimeUnit val="years"/>
      </c:dateAx>
      <c:valAx>
        <c:axId val="12232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31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B4-4092-874B-DBDCE34FD48A}"/>
            </c:ext>
          </c:extLst>
        </c:ser>
        <c:dLbls>
          <c:showLegendKey val="0"/>
          <c:showVal val="0"/>
          <c:showCatName val="0"/>
          <c:showSerName val="0"/>
          <c:showPercent val="0"/>
          <c:showBubbleSize val="0"/>
        </c:dLbls>
        <c:gapWidth val="150"/>
        <c:axId val="122629120"/>
        <c:axId val="1226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1CB4-4092-874B-DBDCE34FD48A}"/>
            </c:ext>
          </c:extLst>
        </c:ser>
        <c:dLbls>
          <c:showLegendKey val="0"/>
          <c:showVal val="0"/>
          <c:showCatName val="0"/>
          <c:showSerName val="0"/>
          <c:showPercent val="0"/>
          <c:showBubbleSize val="0"/>
        </c:dLbls>
        <c:marker val="1"/>
        <c:smooth val="0"/>
        <c:axId val="122629120"/>
        <c:axId val="122643584"/>
      </c:lineChart>
      <c:dateAx>
        <c:axId val="122629120"/>
        <c:scaling>
          <c:orientation val="minMax"/>
        </c:scaling>
        <c:delete val="1"/>
        <c:axPos val="b"/>
        <c:numFmt formatCode="ge" sourceLinked="1"/>
        <c:majorTickMark val="none"/>
        <c:minorTickMark val="none"/>
        <c:tickLblPos val="none"/>
        <c:crossAx val="122643584"/>
        <c:crosses val="autoZero"/>
        <c:auto val="1"/>
        <c:lblOffset val="100"/>
        <c:baseTimeUnit val="years"/>
      </c:dateAx>
      <c:valAx>
        <c:axId val="122643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62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195.7</c:v>
                </c:pt>
                <c:pt idx="1">
                  <c:v>209.7</c:v>
                </c:pt>
                <c:pt idx="2">
                  <c:v>197.8</c:v>
                </c:pt>
                <c:pt idx="3">
                  <c:v>183.9</c:v>
                </c:pt>
                <c:pt idx="4">
                  <c:v>187.1</c:v>
                </c:pt>
              </c:numCache>
            </c:numRef>
          </c:val>
          <c:extLst xmlns:c16r2="http://schemas.microsoft.com/office/drawing/2015/06/chart">
            <c:ext xmlns:c16="http://schemas.microsoft.com/office/drawing/2014/chart" uri="{C3380CC4-5D6E-409C-BE32-E72D297353CC}">
              <c16:uniqueId val="{00000000-14BC-4411-9CEA-16B465F160BD}"/>
            </c:ext>
          </c:extLst>
        </c:ser>
        <c:dLbls>
          <c:showLegendKey val="0"/>
          <c:showVal val="0"/>
          <c:showCatName val="0"/>
          <c:showSerName val="0"/>
          <c:showPercent val="0"/>
          <c:showBubbleSize val="0"/>
        </c:dLbls>
        <c:gapWidth val="150"/>
        <c:axId val="122670080"/>
        <c:axId val="12242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14BC-4411-9CEA-16B465F160BD}"/>
            </c:ext>
          </c:extLst>
        </c:ser>
        <c:dLbls>
          <c:showLegendKey val="0"/>
          <c:showVal val="0"/>
          <c:showCatName val="0"/>
          <c:showSerName val="0"/>
          <c:showPercent val="0"/>
          <c:showBubbleSize val="0"/>
        </c:dLbls>
        <c:marker val="1"/>
        <c:smooth val="0"/>
        <c:axId val="122670080"/>
        <c:axId val="122422016"/>
      </c:lineChart>
      <c:dateAx>
        <c:axId val="122670080"/>
        <c:scaling>
          <c:orientation val="minMax"/>
        </c:scaling>
        <c:delete val="1"/>
        <c:axPos val="b"/>
        <c:numFmt formatCode="ge" sourceLinked="1"/>
        <c:majorTickMark val="none"/>
        <c:minorTickMark val="none"/>
        <c:tickLblPos val="none"/>
        <c:crossAx val="122422016"/>
        <c:crosses val="autoZero"/>
        <c:auto val="1"/>
        <c:lblOffset val="100"/>
        <c:baseTimeUnit val="years"/>
      </c:dateAx>
      <c:valAx>
        <c:axId val="12242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7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-75.5</c:v>
                </c:pt>
                <c:pt idx="1">
                  <c:v>-8.1999999999999993</c:v>
                </c:pt>
                <c:pt idx="2">
                  <c:v>-58.8</c:v>
                </c:pt>
                <c:pt idx="3">
                  <c:v>-51.9</c:v>
                </c:pt>
                <c:pt idx="4">
                  <c:v>-22.6</c:v>
                </c:pt>
              </c:numCache>
            </c:numRef>
          </c:val>
          <c:extLst xmlns:c16r2="http://schemas.microsoft.com/office/drawing/2015/06/chart">
            <c:ext xmlns:c16="http://schemas.microsoft.com/office/drawing/2014/chart" uri="{C3380CC4-5D6E-409C-BE32-E72D297353CC}">
              <c16:uniqueId val="{00000000-583C-405C-930B-119E105BAE91}"/>
            </c:ext>
          </c:extLst>
        </c:ser>
        <c:dLbls>
          <c:showLegendKey val="0"/>
          <c:showVal val="0"/>
          <c:showCatName val="0"/>
          <c:showSerName val="0"/>
          <c:showPercent val="0"/>
          <c:showBubbleSize val="0"/>
        </c:dLbls>
        <c:gapWidth val="150"/>
        <c:axId val="122455936"/>
        <c:axId val="1224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583C-405C-930B-119E105BAE91}"/>
            </c:ext>
          </c:extLst>
        </c:ser>
        <c:dLbls>
          <c:showLegendKey val="0"/>
          <c:showVal val="0"/>
          <c:showCatName val="0"/>
          <c:showSerName val="0"/>
          <c:showPercent val="0"/>
          <c:showBubbleSize val="0"/>
        </c:dLbls>
        <c:marker val="1"/>
        <c:smooth val="0"/>
        <c:axId val="122455936"/>
        <c:axId val="122466304"/>
      </c:lineChart>
      <c:dateAx>
        <c:axId val="122455936"/>
        <c:scaling>
          <c:orientation val="minMax"/>
        </c:scaling>
        <c:delete val="1"/>
        <c:axPos val="b"/>
        <c:numFmt formatCode="ge" sourceLinked="1"/>
        <c:majorTickMark val="none"/>
        <c:minorTickMark val="none"/>
        <c:tickLblPos val="none"/>
        <c:crossAx val="122466304"/>
        <c:crosses val="autoZero"/>
        <c:auto val="1"/>
        <c:lblOffset val="100"/>
        <c:baseTimeUnit val="years"/>
      </c:dateAx>
      <c:valAx>
        <c:axId val="12246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5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-22511</c:v>
                </c:pt>
                <c:pt idx="1">
                  <c:v>-1996</c:v>
                </c:pt>
                <c:pt idx="2">
                  <c:v>-17811</c:v>
                </c:pt>
                <c:pt idx="3">
                  <c:v>-15149</c:v>
                </c:pt>
                <c:pt idx="4">
                  <c:v>-19665</c:v>
                </c:pt>
              </c:numCache>
            </c:numRef>
          </c:val>
          <c:extLst xmlns:c16r2="http://schemas.microsoft.com/office/drawing/2015/06/chart">
            <c:ext xmlns:c16="http://schemas.microsoft.com/office/drawing/2014/chart" uri="{C3380CC4-5D6E-409C-BE32-E72D297353CC}">
              <c16:uniqueId val="{00000000-07F0-409F-8E6A-3015914BB89B}"/>
            </c:ext>
          </c:extLst>
        </c:ser>
        <c:dLbls>
          <c:showLegendKey val="0"/>
          <c:showVal val="0"/>
          <c:showCatName val="0"/>
          <c:showSerName val="0"/>
          <c:showPercent val="0"/>
          <c:showBubbleSize val="0"/>
        </c:dLbls>
        <c:gapWidth val="150"/>
        <c:axId val="122496512"/>
        <c:axId val="1224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07F0-409F-8E6A-3015914BB89B}"/>
            </c:ext>
          </c:extLst>
        </c:ser>
        <c:dLbls>
          <c:showLegendKey val="0"/>
          <c:showVal val="0"/>
          <c:showCatName val="0"/>
          <c:showSerName val="0"/>
          <c:showPercent val="0"/>
          <c:showBubbleSize val="0"/>
        </c:dLbls>
        <c:marker val="1"/>
        <c:smooth val="0"/>
        <c:axId val="122496512"/>
        <c:axId val="122498432"/>
      </c:lineChart>
      <c:dateAx>
        <c:axId val="122496512"/>
        <c:scaling>
          <c:orientation val="minMax"/>
        </c:scaling>
        <c:delete val="1"/>
        <c:axPos val="b"/>
        <c:numFmt formatCode="ge" sourceLinked="1"/>
        <c:majorTickMark val="none"/>
        <c:minorTickMark val="none"/>
        <c:tickLblPos val="none"/>
        <c:crossAx val="122498432"/>
        <c:crosses val="autoZero"/>
        <c:auto val="1"/>
        <c:lblOffset val="100"/>
        <c:baseTimeUnit val="years"/>
      </c:dateAx>
      <c:valAx>
        <c:axId val="122498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49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4" zoomScale="80" zoomScaleNormal="8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岩手県盛岡市　岩手公園地下駐車場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3838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58</v>
      </c>
      <c r="V31" s="118"/>
      <c r="W31" s="118"/>
      <c r="X31" s="118"/>
      <c r="Y31" s="118"/>
      <c r="Z31" s="118"/>
      <c r="AA31" s="118"/>
      <c r="AB31" s="118"/>
      <c r="AC31" s="118"/>
      <c r="AD31" s="118"/>
      <c r="AE31" s="118"/>
      <c r="AF31" s="118"/>
      <c r="AG31" s="118"/>
      <c r="AH31" s="118"/>
      <c r="AI31" s="118"/>
      <c r="AJ31" s="118"/>
      <c r="AK31" s="118"/>
      <c r="AL31" s="118"/>
      <c r="AM31" s="118"/>
      <c r="AN31" s="118">
        <f>データ!Z7</f>
        <v>94.1</v>
      </c>
      <c r="AO31" s="118"/>
      <c r="AP31" s="118"/>
      <c r="AQ31" s="118"/>
      <c r="AR31" s="118"/>
      <c r="AS31" s="118"/>
      <c r="AT31" s="118"/>
      <c r="AU31" s="118"/>
      <c r="AV31" s="118"/>
      <c r="AW31" s="118"/>
      <c r="AX31" s="118"/>
      <c r="AY31" s="118"/>
      <c r="AZ31" s="118"/>
      <c r="BA31" s="118"/>
      <c r="BB31" s="118"/>
      <c r="BC31" s="118"/>
      <c r="BD31" s="118"/>
      <c r="BE31" s="118"/>
      <c r="BF31" s="118"/>
      <c r="BG31" s="118">
        <f>データ!AA7</f>
        <v>64</v>
      </c>
      <c r="BH31" s="118"/>
      <c r="BI31" s="118"/>
      <c r="BJ31" s="118"/>
      <c r="BK31" s="118"/>
      <c r="BL31" s="118"/>
      <c r="BM31" s="118"/>
      <c r="BN31" s="118"/>
      <c r="BO31" s="118"/>
      <c r="BP31" s="118"/>
      <c r="BQ31" s="118"/>
      <c r="BR31" s="118"/>
      <c r="BS31" s="118"/>
      <c r="BT31" s="118"/>
      <c r="BU31" s="118"/>
      <c r="BV31" s="118"/>
      <c r="BW31" s="118"/>
      <c r="BX31" s="118"/>
      <c r="BY31" s="118"/>
      <c r="BZ31" s="118">
        <f>データ!AB7</f>
        <v>66.7</v>
      </c>
      <c r="CA31" s="118"/>
      <c r="CB31" s="118"/>
      <c r="CC31" s="118"/>
      <c r="CD31" s="118"/>
      <c r="CE31" s="118"/>
      <c r="CF31" s="118"/>
      <c r="CG31" s="118"/>
      <c r="CH31" s="118"/>
      <c r="CI31" s="118"/>
      <c r="CJ31" s="118"/>
      <c r="CK31" s="118"/>
      <c r="CL31" s="118"/>
      <c r="CM31" s="118"/>
      <c r="CN31" s="118"/>
      <c r="CO31" s="118"/>
      <c r="CP31" s="118"/>
      <c r="CQ31" s="118"/>
      <c r="CR31" s="118"/>
      <c r="CS31" s="118">
        <f>データ!AC7</f>
        <v>60.8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195.7</v>
      </c>
      <c r="JD31" s="120"/>
      <c r="JE31" s="120"/>
      <c r="JF31" s="120"/>
      <c r="JG31" s="120"/>
      <c r="JH31" s="120"/>
      <c r="JI31" s="120"/>
      <c r="JJ31" s="120"/>
      <c r="JK31" s="120"/>
      <c r="JL31" s="120"/>
      <c r="JM31" s="120"/>
      <c r="JN31" s="120"/>
      <c r="JO31" s="120"/>
      <c r="JP31" s="120"/>
      <c r="JQ31" s="120"/>
      <c r="JR31" s="120"/>
      <c r="JS31" s="120"/>
      <c r="JT31" s="120"/>
      <c r="JU31" s="121"/>
      <c r="JV31" s="119">
        <f>データ!DL7</f>
        <v>209.7</v>
      </c>
      <c r="JW31" s="120"/>
      <c r="JX31" s="120"/>
      <c r="JY31" s="120"/>
      <c r="JZ31" s="120"/>
      <c r="KA31" s="120"/>
      <c r="KB31" s="120"/>
      <c r="KC31" s="120"/>
      <c r="KD31" s="120"/>
      <c r="KE31" s="120"/>
      <c r="KF31" s="120"/>
      <c r="KG31" s="120"/>
      <c r="KH31" s="120"/>
      <c r="KI31" s="120"/>
      <c r="KJ31" s="120"/>
      <c r="KK31" s="120"/>
      <c r="KL31" s="120"/>
      <c r="KM31" s="120"/>
      <c r="KN31" s="121"/>
      <c r="KO31" s="119">
        <f>データ!DM7</f>
        <v>197.8</v>
      </c>
      <c r="KP31" s="120"/>
      <c r="KQ31" s="120"/>
      <c r="KR31" s="120"/>
      <c r="KS31" s="120"/>
      <c r="KT31" s="120"/>
      <c r="KU31" s="120"/>
      <c r="KV31" s="120"/>
      <c r="KW31" s="120"/>
      <c r="KX31" s="120"/>
      <c r="KY31" s="120"/>
      <c r="KZ31" s="120"/>
      <c r="LA31" s="120"/>
      <c r="LB31" s="120"/>
      <c r="LC31" s="120"/>
      <c r="LD31" s="120"/>
      <c r="LE31" s="120"/>
      <c r="LF31" s="120"/>
      <c r="LG31" s="121"/>
      <c r="LH31" s="119">
        <f>データ!DN7</f>
        <v>183.9</v>
      </c>
      <c r="LI31" s="120"/>
      <c r="LJ31" s="120"/>
      <c r="LK31" s="120"/>
      <c r="LL31" s="120"/>
      <c r="LM31" s="120"/>
      <c r="LN31" s="120"/>
      <c r="LO31" s="120"/>
      <c r="LP31" s="120"/>
      <c r="LQ31" s="120"/>
      <c r="LR31" s="120"/>
      <c r="LS31" s="120"/>
      <c r="LT31" s="120"/>
      <c r="LU31" s="120"/>
      <c r="LV31" s="120"/>
      <c r="LW31" s="120"/>
      <c r="LX31" s="120"/>
      <c r="LY31" s="120"/>
      <c r="LZ31" s="121"/>
      <c r="MA31" s="119">
        <f>データ!DO7</f>
        <v>187.1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-75.5</v>
      </c>
      <c r="EM52" s="118"/>
      <c r="EN52" s="118"/>
      <c r="EO52" s="118"/>
      <c r="EP52" s="118"/>
      <c r="EQ52" s="118"/>
      <c r="ER52" s="118"/>
      <c r="ES52" s="118"/>
      <c r="ET52" s="118"/>
      <c r="EU52" s="118"/>
      <c r="EV52" s="118"/>
      <c r="EW52" s="118"/>
      <c r="EX52" s="118"/>
      <c r="EY52" s="118"/>
      <c r="EZ52" s="118"/>
      <c r="FA52" s="118"/>
      <c r="FB52" s="118"/>
      <c r="FC52" s="118"/>
      <c r="FD52" s="118"/>
      <c r="FE52" s="118">
        <f>データ!BG7</f>
        <v>-8.1999999999999993</v>
      </c>
      <c r="FF52" s="118"/>
      <c r="FG52" s="118"/>
      <c r="FH52" s="118"/>
      <c r="FI52" s="118"/>
      <c r="FJ52" s="118"/>
      <c r="FK52" s="118"/>
      <c r="FL52" s="118"/>
      <c r="FM52" s="118"/>
      <c r="FN52" s="118"/>
      <c r="FO52" s="118"/>
      <c r="FP52" s="118"/>
      <c r="FQ52" s="118"/>
      <c r="FR52" s="118"/>
      <c r="FS52" s="118"/>
      <c r="FT52" s="118"/>
      <c r="FU52" s="118"/>
      <c r="FV52" s="118"/>
      <c r="FW52" s="118"/>
      <c r="FX52" s="118">
        <f>データ!BH7</f>
        <v>-58.8</v>
      </c>
      <c r="FY52" s="118"/>
      <c r="FZ52" s="118"/>
      <c r="GA52" s="118"/>
      <c r="GB52" s="118"/>
      <c r="GC52" s="118"/>
      <c r="GD52" s="118"/>
      <c r="GE52" s="118"/>
      <c r="GF52" s="118"/>
      <c r="GG52" s="118"/>
      <c r="GH52" s="118"/>
      <c r="GI52" s="118"/>
      <c r="GJ52" s="118"/>
      <c r="GK52" s="118"/>
      <c r="GL52" s="118"/>
      <c r="GM52" s="118"/>
      <c r="GN52" s="118"/>
      <c r="GO52" s="118"/>
      <c r="GP52" s="118"/>
      <c r="GQ52" s="118">
        <f>データ!BI7</f>
        <v>-51.9</v>
      </c>
      <c r="GR52" s="118"/>
      <c r="GS52" s="118"/>
      <c r="GT52" s="118"/>
      <c r="GU52" s="118"/>
      <c r="GV52" s="118"/>
      <c r="GW52" s="118"/>
      <c r="GX52" s="118"/>
      <c r="GY52" s="118"/>
      <c r="GZ52" s="118"/>
      <c r="HA52" s="118"/>
      <c r="HB52" s="118"/>
      <c r="HC52" s="118"/>
      <c r="HD52" s="118"/>
      <c r="HE52" s="118"/>
      <c r="HF52" s="118"/>
      <c r="HG52" s="118"/>
      <c r="HH52" s="118"/>
      <c r="HI52" s="118"/>
      <c r="HJ52" s="118">
        <f>データ!BJ7</f>
        <v>-22.6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-22511</v>
      </c>
      <c r="JD52" s="125"/>
      <c r="JE52" s="125"/>
      <c r="JF52" s="125"/>
      <c r="JG52" s="125"/>
      <c r="JH52" s="125"/>
      <c r="JI52" s="125"/>
      <c r="JJ52" s="125"/>
      <c r="JK52" s="125"/>
      <c r="JL52" s="125"/>
      <c r="JM52" s="125"/>
      <c r="JN52" s="125"/>
      <c r="JO52" s="125"/>
      <c r="JP52" s="125"/>
      <c r="JQ52" s="125"/>
      <c r="JR52" s="125"/>
      <c r="JS52" s="125"/>
      <c r="JT52" s="125"/>
      <c r="JU52" s="125"/>
      <c r="JV52" s="125">
        <f>データ!BR7</f>
        <v>-1996</v>
      </c>
      <c r="JW52" s="125"/>
      <c r="JX52" s="125"/>
      <c r="JY52" s="125"/>
      <c r="JZ52" s="125"/>
      <c r="KA52" s="125"/>
      <c r="KB52" s="125"/>
      <c r="KC52" s="125"/>
      <c r="KD52" s="125"/>
      <c r="KE52" s="125"/>
      <c r="KF52" s="125"/>
      <c r="KG52" s="125"/>
      <c r="KH52" s="125"/>
      <c r="KI52" s="125"/>
      <c r="KJ52" s="125"/>
      <c r="KK52" s="125"/>
      <c r="KL52" s="125"/>
      <c r="KM52" s="125"/>
      <c r="KN52" s="125"/>
      <c r="KO52" s="125">
        <f>データ!BS7</f>
        <v>-17811</v>
      </c>
      <c r="KP52" s="125"/>
      <c r="KQ52" s="125"/>
      <c r="KR52" s="125"/>
      <c r="KS52" s="125"/>
      <c r="KT52" s="125"/>
      <c r="KU52" s="125"/>
      <c r="KV52" s="125"/>
      <c r="KW52" s="125"/>
      <c r="KX52" s="125"/>
      <c r="KY52" s="125"/>
      <c r="KZ52" s="125"/>
      <c r="LA52" s="125"/>
      <c r="LB52" s="125"/>
      <c r="LC52" s="125"/>
      <c r="LD52" s="125"/>
      <c r="LE52" s="125"/>
      <c r="LF52" s="125"/>
      <c r="LG52" s="125"/>
      <c r="LH52" s="125">
        <f>データ!BT7</f>
        <v>-15149</v>
      </c>
      <c r="LI52" s="125"/>
      <c r="LJ52" s="125"/>
      <c r="LK52" s="125"/>
      <c r="LL52" s="125"/>
      <c r="LM52" s="125"/>
      <c r="LN52" s="125"/>
      <c r="LO52" s="125"/>
      <c r="LP52" s="125"/>
      <c r="LQ52" s="125"/>
      <c r="LR52" s="125"/>
      <c r="LS52" s="125"/>
      <c r="LT52" s="125"/>
      <c r="LU52" s="125"/>
      <c r="LV52" s="125"/>
      <c r="LW52" s="125"/>
      <c r="LX52" s="125"/>
      <c r="LY52" s="125"/>
      <c r="LZ52" s="125"/>
      <c r="MA52" s="125">
        <f>データ!BU7</f>
        <v>-19665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53260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s+QAeCQcGT2Oz7P/Xi1rs7oqpTcO87s2yLZO9+Lp+KRDC8Q/AR4FlpjAkKQhpXHEl6rbWCXbgFsB+y/hNd6vJg==" saltValue="qkXK+5wiwd3GqKkMHgOyx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100</v>
      </c>
      <c r="AV5" s="59" t="s">
        <v>101</v>
      </c>
      <c r="AW5" s="59" t="s">
        <v>102</v>
      </c>
      <c r="AX5" s="59" t="s">
        <v>92</v>
      </c>
      <c r="AY5" s="59" t="s">
        <v>93</v>
      </c>
      <c r="AZ5" s="59" t="s">
        <v>94</v>
      </c>
      <c r="BA5" s="59" t="s">
        <v>95</v>
      </c>
      <c r="BB5" s="59" t="s">
        <v>96</v>
      </c>
      <c r="BC5" s="59" t="s">
        <v>97</v>
      </c>
      <c r="BD5" s="59" t="s">
        <v>98</v>
      </c>
      <c r="BE5" s="59" t="s">
        <v>99</v>
      </c>
      <c r="BF5" s="59" t="s">
        <v>89</v>
      </c>
      <c r="BG5" s="59" t="s">
        <v>103</v>
      </c>
      <c r="BH5" s="59" t="s">
        <v>91</v>
      </c>
      <c r="BI5" s="59" t="s">
        <v>92</v>
      </c>
      <c r="BJ5" s="59" t="s">
        <v>93</v>
      </c>
      <c r="BK5" s="59" t="s">
        <v>94</v>
      </c>
      <c r="BL5" s="59" t="s">
        <v>95</v>
      </c>
      <c r="BM5" s="59" t="s">
        <v>96</v>
      </c>
      <c r="BN5" s="59" t="s">
        <v>97</v>
      </c>
      <c r="BO5" s="59" t="s">
        <v>98</v>
      </c>
      <c r="BP5" s="59" t="s">
        <v>99</v>
      </c>
      <c r="BQ5" s="59" t="s">
        <v>89</v>
      </c>
      <c r="BR5" s="59" t="s">
        <v>90</v>
      </c>
      <c r="BS5" s="59" t="s">
        <v>91</v>
      </c>
      <c r="BT5" s="59" t="s">
        <v>104</v>
      </c>
      <c r="BU5" s="59" t="s">
        <v>105</v>
      </c>
      <c r="BV5" s="59" t="s">
        <v>94</v>
      </c>
      <c r="BW5" s="59" t="s">
        <v>95</v>
      </c>
      <c r="BX5" s="59" t="s">
        <v>96</v>
      </c>
      <c r="BY5" s="59" t="s">
        <v>97</v>
      </c>
      <c r="BZ5" s="59" t="s">
        <v>98</v>
      </c>
      <c r="CA5" s="59" t="s">
        <v>99</v>
      </c>
      <c r="CB5" s="59" t="s">
        <v>100</v>
      </c>
      <c r="CC5" s="59" t="s">
        <v>103</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100</v>
      </c>
      <c r="DA5" s="59" t="s">
        <v>103</v>
      </c>
      <c r="DB5" s="59" t="s">
        <v>91</v>
      </c>
      <c r="DC5" s="59" t="s">
        <v>92</v>
      </c>
      <c r="DD5" s="59" t="s">
        <v>105</v>
      </c>
      <c r="DE5" s="59" t="s">
        <v>94</v>
      </c>
      <c r="DF5" s="59" t="s">
        <v>95</v>
      </c>
      <c r="DG5" s="59" t="s">
        <v>96</v>
      </c>
      <c r="DH5" s="59" t="s">
        <v>97</v>
      </c>
      <c r="DI5" s="59" t="s">
        <v>98</v>
      </c>
      <c r="DJ5" s="59" t="s">
        <v>35</v>
      </c>
      <c r="DK5" s="59" t="s">
        <v>100</v>
      </c>
      <c r="DL5" s="59" t="s">
        <v>90</v>
      </c>
      <c r="DM5" s="59" t="s">
        <v>102</v>
      </c>
      <c r="DN5" s="59" t="s">
        <v>104</v>
      </c>
      <c r="DO5" s="59" t="s">
        <v>93</v>
      </c>
      <c r="DP5" s="59" t="s">
        <v>94</v>
      </c>
      <c r="DQ5" s="59" t="s">
        <v>95</v>
      </c>
      <c r="DR5" s="59" t="s">
        <v>96</v>
      </c>
      <c r="DS5" s="59" t="s">
        <v>97</v>
      </c>
      <c r="DT5" s="59" t="s">
        <v>98</v>
      </c>
      <c r="DU5" s="59" t="s">
        <v>99</v>
      </c>
    </row>
    <row r="6" spans="1:125" s="66" customFormat="1" x14ac:dyDescent="0.15">
      <c r="A6" s="49" t="s">
        <v>106</v>
      </c>
      <c r="B6" s="60">
        <f>B8</f>
        <v>2018</v>
      </c>
      <c r="C6" s="60">
        <f t="shared" ref="C6:X6" si="1">C8</f>
        <v>32018</v>
      </c>
      <c r="D6" s="60">
        <f t="shared" si="1"/>
        <v>47</v>
      </c>
      <c r="E6" s="60">
        <f t="shared" si="1"/>
        <v>14</v>
      </c>
      <c r="F6" s="60">
        <f t="shared" si="1"/>
        <v>0</v>
      </c>
      <c r="G6" s="60">
        <f t="shared" si="1"/>
        <v>1</v>
      </c>
      <c r="H6" s="60" t="str">
        <f>SUBSTITUTE(H8,"　","")</f>
        <v>岩手県盛岡市</v>
      </c>
      <c r="I6" s="60" t="str">
        <f t="shared" si="1"/>
        <v>岩手公園地下駐車場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47</v>
      </c>
      <c r="S6" s="62" t="str">
        <f t="shared" si="1"/>
        <v>公共施設</v>
      </c>
      <c r="T6" s="62" t="str">
        <f t="shared" si="1"/>
        <v>無</v>
      </c>
      <c r="U6" s="63">
        <f t="shared" si="1"/>
        <v>3838</v>
      </c>
      <c r="V6" s="63">
        <f t="shared" si="1"/>
        <v>93</v>
      </c>
      <c r="W6" s="63">
        <f t="shared" si="1"/>
        <v>300</v>
      </c>
      <c r="X6" s="62" t="str">
        <f t="shared" si="1"/>
        <v>代行制</v>
      </c>
      <c r="Y6" s="64">
        <f>IF(Y8="-",NA(),Y8)</f>
        <v>58</v>
      </c>
      <c r="Z6" s="64">
        <f t="shared" ref="Z6:AH6" si="2">IF(Z8="-",NA(),Z8)</f>
        <v>94.1</v>
      </c>
      <c r="AA6" s="64">
        <f t="shared" si="2"/>
        <v>64</v>
      </c>
      <c r="AB6" s="64">
        <f t="shared" si="2"/>
        <v>66.7</v>
      </c>
      <c r="AC6" s="64">
        <f t="shared" si="2"/>
        <v>60.8</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-75.5</v>
      </c>
      <c r="BG6" s="64">
        <f t="shared" ref="BG6:BO6" si="5">IF(BG8="-",NA(),BG8)</f>
        <v>-8.1999999999999993</v>
      </c>
      <c r="BH6" s="64">
        <f t="shared" si="5"/>
        <v>-58.8</v>
      </c>
      <c r="BI6" s="64">
        <f t="shared" si="5"/>
        <v>-51.9</v>
      </c>
      <c r="BJ6" s="64">
        <f t="shared" si="5"/>
        <v>-22.6</v>
      </c>
      <c r="BK6" s="64">
        <f t="shared" si="5"/>
        <v>11.2</v>
      </c>
      <c r="BL6" s="64">
        <f t="shared" si="5"/>
        <v>8</v>
      </c>
      <c r="BM6" s="64">
        <f t="shared" si="5"/>
        <v>13.7</v>
      </c>
      <c r="BN6" s="64">
        <f t="shared" si="5"/>
        <v>7.5</v>
      </c>
      <c r="BO6" s="64">
        <f t="shared" si="5"/>
        <v>1.9</v>
      </c>
      <c r="BP6" s="61" t="str">
        <f>IF(BP8="-","",IF(BP8="-","【-】","【"&amp;SUBSTITUTE(TEXT(BP8,"#,##0.0"),"-","△")&amp;"】"))</f>
        <v>【26.3】</v>
      </c>
      <c r="BQ6" s="65">
        <f>IF(BQ8="-",NA(),BQ8)</f>
        <v>-22511</v>
      </c>
      <c r="BR6" s="65">
        <f t="shared" ref="BR6:BZ6" si="6">IF(BR8="-",NA(),BR8)</f>
        <v>-1996</v>
      </c>
      <c r="BS6" s="65">
        <f t="shared" si="6"/>
        <v>-17811</v>
      </c>
      <c r="BT6" s="65">
        <f t="shared" si="6"/>
        <v>-15149</v>
      </c>
      <c r="BU6" s="65">
        <f t="shared" si="6"/>
        <v>-19665</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107</v>
      </c>
      <c r="CM6" s="63">
        <f t="shared" ref="CM6:CN6" si="7">CM8</f>
        <v>0</v>
      </c>
      <c r="CN6" s="63">
        <f t="shared" si="7"/>
        <v>53260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195.7</v>
      </c>
      <c r="DL6" s="64">
        <f t="shared" ref="DL6:DT6" si="9">IF(DL8="-",NA(),DL8)</f>
        <v>209.7</v>
      </c>
      <c r="DM6" s="64">
        <f t="shared" si="9"/>
        <v>197.8</v>
      </c>
      <c r="DN6" s="64">
        <f t="shared" si="9"/>
        <v>183.9</v>
      </c>
      <c r="DO6" s="64">
        <f t="shared" si="9"/>
        <v>187.1</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108</v>
      </c>
      <c r="B7" s="60">
        <f t="shared" ref="B7:X7" si="10">B8</f>
        <v>2018</v>
      </c>
      <c r="C7" s="60">
        <f t="shared" si="10"/>
        <v>32018</v>
      </c>
      <c r="D7" s="60">
        <f t="shared" si="10"/>
        <v>47</v>
      </c>
      <c r="E7" s="60">
        <f t="shared" si="10"/>
        <v>14</v>
      </c>
      <c r="F7" s="60">
        <f t="shared" si="10"/>
        <v>0</v>
      </c>
      <c r="G7" s="60">
        <f t="shared" si="10"/>
        <v>1</v>
      </c>
      <c r="H7" s="60" t="str">
        <f t="shared" si="10"/>
        <v>岩手県　盛岡市</v>
      </c>
      <c r="I7" s="60" t="str">
        <f t="shared" si="10"/>
        <v>岩手公園地下駐車場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47</v>
      </c>
      <c r="S7" s="62" t="str">
        <f t="shared" si="10"/>
        <v>公共施設</v>
      </c>
      <c r="T7" s="62" t="str">
        <f t="shared" si="10"/>
        <v>無</v>
      </c>
      <c r="U7" s="63">
        <f t="shared" si="10"/>
        <v>3838</v>
      </c>
      <c r="V7" s="63">
        <f t="shared" si="10"/>
        <v>93</v>
      </c>
      <c r="W7" s="63">
        <f t="shared" si="10"/>
        <v>300</v>
      </c>
      <c r="X7" s="62" t="str">
        <f t="shared" si="10"/>
        <v>代行制</v>
      </c>
      <c r="Y7" s="64">
        <f>Y8</f>
        <v>58</v>
      </c>
      <c r="Z7" s="64">
        <f t="shared" ref="Z7:AH7" si="11">Z8</f>
        <v>94.1</v>
      </c>
      <c r="AA7" s="64">
        <f t="shared" si="11"/>
        <v>64</v>
      </c>
      <c r="AB7" s="64">
        <f t="shared" si="11"/>
        <v>66.7</v>
      </c>
      <c r="AC7" s="64">
        <f t="shared" si="11"/>
        <v>60.8</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-75.5</v>
      </c>
      <c r="BG7" s="64">
        <f t="shared" ref="BG7:BO7" si="14">BG8</f>
        <v>-8.1999999999999993</v>
      </c>
      <c r="BH7" s="64">
        <f t="shared" si="14"/>
        <v>-58.8</v>
      </c>
      <c r="BI7" s="64">
        <f t="shared" si="14"/>
        <v>-51.9</v>
      </c>
      <c r="BJ7" s="64">
        <f t="shared" si="14"/>
        <v>-22.6</v>
      </c>
      <c r="BK7" s="64">
        <f t="shared" si="14"/>
        <v>11.2</v>
      </c>
      <c r="BL7" s="64">
        <f t="shared" si="14"/>
        <v>8</v>
      </c>
      <c r="BM7" s="64">
        <f t="shared" si="14"/>
        <v>13.7</v>
      </c>
      <c r="BN7" s="64">
        <f t="shared" si="14"/>
        <v>7.5</v>
      </c>
      <c r="BO7" s="64">
        <f t="shared" si="14"/>
        <v>1.9</v>
      </c>
      <c r="BP7" s="61"/>
      <c r="BQ7" s="65">
        <f>BQ8</f>
        <v>-22511</v>
      </c>
      <c r="BR7" s="65">
        <f t="shared" ref="BR7:BZ7" si="15">BR8</f>
        <v>-1996</v>
      </c>
      <c r="BS7" s="65">
        <f t="shared" si="15"/>
        <v>-17811</v>
      </c>
      <c r="BT7" s="65">
        <f t="shared" si="15"/>
        <v>-15149</v>
      </c>
      <c r="BU7" s="65">
        <f t="shared" si="15"/>
        <v>-19665</v>
      </c>
      <c r="BV7" s="65">
        <f t="shared" si="15"/>
        <v>19615</v>
      </c>
      <c r="BW7" s="65">
        <f t="shared" si="15"/>
        <v>21116</v>
      </c>
      <c r="BX7" s="65">
        <f t="shared" si="15"/>
        <v>20714</v>
      </c>
      <c r="BY7" s="65">
        <f t="shared" si="15"/>
        <v>16622</v>
      </c>
      <c r="BZ7" s="65">
        <f t="shared" si="15"/>
        <v>15790</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53260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195.7</v>
      </c>
      <c r="DL7" s="64">
        <f t="shared" ref="DL7:DT7" si="17">DL8</f>
        <v>209.7</v>
      </c>
      <c r="DM7" s="64">
        <f t="shared" si="17"/>
        <v>197.8</v>
      </c>
      <c r="DN7" s="64">
        <f t="shared" si="17"/>
        <v>183.9</v>
      </c>
      <c r="DO7" s="64">
        <f t="shared" si="17"/>
        <v>187.1</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32018</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47</v>
      </c>
      <c r="S8" s="69" t="s">
        <v>120</v>
      </c>
      <c r="T8" s="69" t="s">
        <v>121</v>
      </c>
      <c r="U8" s="70">
        <v>3838</v>
      </c>
      <c r="V8" s="70">
        <v>93</v>
      </c>
      <c r="W8" s="70">
        <v>300</v>
      </c>
      <c r="X8" s="69" t="s">
        <v>122</v>
      </c>
      <c r="Y8" s="71">
        <v>58</v>
      </c>
      <c r="Z8" s="71">
        <v>94.1</v>
      </c>
      <c r="AA8" s="71">
        <v>64</v>
      </c>
      <c r="AB8" s="71">
        <v>66.7</v>
      </c>
      <c r="AC8" s="71">
        <v>60.8</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-75.5</v>
      </c>
      <c r="BG8" s="71">
        <v>-8.1999999999999993</v>
      </c>
      <c r="BH8" s="71">
        <v>-58.8</v>
      </c>
      <c r="BI8" s="71">
        <v>-51.9</v>
      </c>
      <c r="BJ8" s="71">
        <v>-22.6</v>
      </c>
      <c r="BK8" s="71">
        <v>11.2</v>
      </c>
      <c r="BL8" s="71">
        <v>8</v>
      </c>
      <c r="BM8" s="71">
        <v>13.7</v>
      </c>
      <c r="BN8" s="71">
        <v>7.5</v>
      </c>
      <c r="BO8" s="71">
        <v>1.9</v>
      </c>
      <c r="BP8" s="68">
        <v>26.3</v>
      </c>
      <c r="BQ8" s="72">
        <v>-22511</v>
      </c>
      <c r="BR8" s="72">
        <v>-1996</v>
      </c>
      <c r="BS8" s="72">
        <v>-17811</v>
      </c>
      <c r="BT8" s="73">
        <v>-15149</v>
      </c>
      <c r="BU8" s="73">
        <v>-19665</v>
      </c>
      <c r="BV8" s="72">
        <v>19615</v>
      </c>
      <c r="BW8" s="72">
        <v>21116</v>
      </c>
      <c r="BX8" s="72">
        <v>20714</v>
      </c>
      <c r="BY8" s="72">
        <v>16622</v>
      </c>
      <c r="BZ8" s="72">
        <v>15790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0</v>
      </c>
      <c r="CN8" s="70">
        <v>53260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141.9</v>
      </c>
      <c r="DF8" s="71">
        <v>181.6</v>
      </c>
      <c r="DG8" s="71">
        <v>148.9</v>
      </c>
      <c r="DH8" s="71">
        <v>135.30000000000001</v>
      </c>
      <c r="DI8" s="71">
        <v>110.8</v>
      </c>
      <c r="DJ8" s="68">
        <v>103.6</v>
      </c>
      <c r="DK8" s="71">
        <v>195.7</v>
      </c>
      <c r="DL8" s="71">
        <v>209.7</v>
      </c>
      <c r="DM8" s="71">
        <v>197.8</v>
      </c>
      <c r="DN8" s="71">
        <v>183.9</v>
      </c>
      <c r="DO8" s="71">
        <v>187.1</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白濱　光</cp:lastModifiedBy>
  <dcterms:created xsi:type="dcterms:W3CDTF">2019-12-05T07:20:21Z</dcterms:created>
  <dcterms:modified xsi:type="dcterms:W3CDTF">2020-01-22T00:11:26Z</dcterms:modified>
</cp:coreProperties>
</file>