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3.49\users\90上下水道局\902500経営企画課\902510経営企画課企画係\01 総務庶務（照会回答）\H31\010 盛岡市\030000財政部\031000財政課\20200124 公営企業に係る経営比較分析表（平成30年度決算）の分析等について\財政課へ提出\"/>
    </mc:Choice>
  </mc:AlternateContent>
  <workbookProtection workbookAlgorithmName="SHA-512" workbookHashValue="T16bzn5W/juwL5OQQhguTl3euKRZIFNXLfHK7fsm1/0/hF9evcFtqfuEQJ/YYTONfvhRFnP5WAMQOyy8oCloBw==" workbookSaltValue="djOTangaZhQAmMpFzOkzww=="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<sst xmlns="http://schemas.openxmlformats.org/spreadsheetml/2006/main" count="228" uniqueCount="111">
  <si>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</si>
  <si>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</si>
  <si>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</si>
  <si>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</si>
  <si>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</si>
  <si>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</si>
  <si>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</si>
  <si>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</si>
  <si>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</si>
  <si>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</si>
  <si>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</si>
  <si>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</si>
  <si>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</si>
  <si>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</si>
  <si>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</si>
  <si>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</si>
  <si>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</si>
  <si>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</si>
  <si>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</si>
  <si>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</si>
  <si>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</si>
  <si>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</si>
  <si>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</si>
  <si>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</si>
  <si>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</si>
  <si>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</si>
  <si>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</si>
  <si>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</si>
  <si>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</si>
  <si>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</si>
  <si>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</si>
  <si>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</si>
  <si>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</si>
  <si>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</si>
  <si>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</si>
  <si>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</si>
  <si>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</si>
  <si>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</si>
  <si>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</si>
  <si>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</si>
  <si>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</si>
  <si>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</si>
  <si>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</si>
  <si>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</si>
  <si>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</si>
  <si>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</si>
  <si>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</si>
  <si>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</si>
  <si>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</si>
  <si>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</si>
  <si>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</si>
  <si>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</si>
  <si>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</si>
  <si>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</si>
  <si>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</si>
  <si>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</si>
  <si>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</si>
  <si>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</si>
  <si>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</si>
  <si>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</si>
  <si>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</si>
  <si>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</si>
  <si>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</si>
  <si>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</si>
  <si>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</si>
  <si>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</si>
  <si>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</si>
  <si>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</si>
  <si>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</si>
  <si>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</si>
  <si>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</si>
  <si>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</si>
  <si>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</si>
  <si>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</si>
  <si>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</si>
  <si>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</si>
  <si>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</si>
  <si>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</si>
  <si>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</si>
  <si>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</si>
  <si>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</si>
  <si>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</si>
  <si>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</si>
  <si>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</si>
  <si>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</si>
  <si>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</si>
  <si>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</si>
  <si>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</si>
  <si>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</si>
  <si>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</si>
  <si>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</si>
  <si>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</si>
  <si>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</si>
  <si>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</si>
  <si>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</si>
  <si>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</si>
  <si>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盛岡市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</si>
  <si>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</si>
  <si>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</si>
  <si>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</si>
  <si>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</si>
  <si>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</si>
  <si>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</si>
  <si>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</si>
  <si>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</si>
  <si>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</si>
  <si>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</si>
  <si>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</si>
  <si>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①）は100%以上で推移し，単年度収支は黒字を確保しているが，新会計基準（平成26年度以降）の適用による長期前受金戻入額の収益化が影響している。累積欠損金（②）は平成27年度以降に解消し，経営改善を図っている。
　流動比率（③）は，100未満で推移しているが，将来の償還及び返済の原資は，使用料収入等により得ることが予定されているため，支払能力を有していないものではない。
　企業債残高（④）は，建設企業債の発行を抑制して償還を進めており，削減に努めている。今後も，投資対象の費用対効果の精査と効率的な施設整備を図り，企業債発行の抑制に努める。
　経費回収率（⑤）は平成27年度以降に100％を超え，水洗化率（⑧）は年々上昇していることから，引き続き，水洗化の普及促進を図り，適正な使用料収入を確保するとともに，汚水処理費の削減に努める。
　各年度の収支均衡は，流域下水道の維持管理費の動向が大きく影響するため，安定的な下水道使用料の確保が重要である。今後は，未整備区域の投資効率の低下及び財源の抑制等に伴い，営業収益の増加を見込めない状況にあるため，施設の効率的な維持管理と経費縮減を積極的に進めるとともに，適正な受益者負担と使用料収入確保の観点から下水道使用料の見直しを検討する必要がある。</t>
    <rPh sb="15" eb="17">
      <t>イジョウ</t>
    </rPh>
    <rPh sb="18" eb="20">
      <t>スイイ</t>
    </rPh>
    <rPh sb="45" eb="47">
      <t>ヘイセイ</t>
    </rPh>
    <rPh sb="49" eb="51">
      <t>ネンド</t>
    </rPh>
    <rPh sb="51" eb="53">
      <t>イコウ</t>
    </rPh>
    <rPh sb="67" eb="68">
      <t>ガク</t>
    </rPh>
    <rPh sb="102" eb="104">
      <t>ケイエイ</t>
    </rPh>
    <rPh sb="104" eb="106">
      <t>カイゼン</t>
    </rPh>
    <rPh sb="107" eb="108">
      <t>ハカ</t>
    </rPh>
    <rPh sb="127" eb="129">
      <t>ミマン</t>
    </rPh>
    <rPh sb="130" eb="132">
      <t>スイイ</t>
    </rPh>
    <rPh sb="143" eb="144">
      <t>オヨ</t>
    </rPh>
    <phoneticPr fontId="4"/>
  </si>
  <si>
    <t>　管渠老朽化率（②）は，全国平均値や類似団体平均値に比較して低い一方，年々上昇している。また，有形固定資産減価償却率（①）は上昇傾向にあり，施設全体の老朽化が進行しているため，計画的な改築更新に向けたストックマネジメント計画策定の取組を実施している。
　管渠改善率（③）は，現在，新設と並行して更新及び改良を進めており，新設に要する事業費を重点投資していることから，低調に推移している。
　将来の事業継続に向けて，更新財源を確保するとともに計画的な投資に取組む必要がある。</t>
    <rPh sb="88" eb="91">
      <t>ケイカクテキ</t>
    </rPh>
    <rPh sb="92" eb="94">
      <t>カイチク</t>
    </rPh>
    <rPh sb="94" eb="96">
      <t>コウシン</t>
    </rPh>
    <rPh sb="97" eb="98">
      <t>ム</t>
    </rPh>
    <rPh sb="110" eb="112">
      <t>ケイカク</t>
    </rPh>
    <rPh sb="112" eb="114">
      <t>サクテイ</t>
    </rPh>
    <rPh sb="115" eb="117">
      <t>トリクミ</t>
    </rPh>
    <rPh sb="118" eb="120">
      <t>ジッシ</t>
    </rPh>
    <rPh sb="137" eb="139">
      <t>ゲンザイ</t>
    </rPh>
    <rPh sb="149" eb="150">
      <t>オヨ</t>
    </rPh>
    <rPh sb="163" eb="164">
      <t>ヨウ</t>
    </rPh>
    <rPh sb="183" eb="185">
      <t>テイチョウ</t>
    </rPh>
    <phoneticPr fontId="4"/>
  </si>
  <si>
    <t>　下水道事業（公共下水道）は，将来の普及人口の飛躍的な増加は期待できず，人口減少や節水機器の普及等の影響により，今後の使用料収入の大幅な増加は見込めない状況である。今後は，これまで投資してきた資産の更新・改築需要が増大することから，より厳しいコスト意識が必要である。
　このことから，より効果的で持続可能な汚水処理事業の全体構想及びストックマネジメント計画等に基づき，将来にわたって市民が下水道事業のサービスを安定的に受けられるような事業経営に努める。また，下水道使用料については，使用料体系も含めた適時適切な見直しを検討する必要がある。</t>
    <rPh sb="160" eb="162">
      <t>ゼンタイ</t>
    </rPh>
    <rPh sb="162" eb="164">
      <t>コウソウ</t>
    </rPh>
    <rPh sb="164" eb="165">
      <t>オヨ</t>
    </rPh>
    <rPh sb="176" eb="178">
      <t>ケイカク</t>
    </rPh>
    <rPh sb="178" eb="17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</si>
</sst>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0.02</c:v>
                </c:pt>
                <c:pt idx="1">
                  <c:v>0.05</c:v>
                </c:pt>
                <c:pt idx="2">
                  <c:v>0.01</c:v>
                </c:pt>
                <c:pt idx="3">
                  <c:v>0.03</c:v>
                </c:pt>
                <c:pt idx="4">
                  <c:v>0.02</c:v>
                </c:pt>
              </c:numCache>
            </c:numRef>
          </c:val>
          <c:extLst>
            <c:ext xmlns:c16="http://schemas.microsoft.com/office/drawing/2014/chart" uri="{C3380CC4-5D6E-409C-BE32-E72D297353CC}">
              <c16:uniqueId val="{00000000-3FB8-4454-9DDD-E4964D5E142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0.12</c:v>
                </c:pt>
                <c:pt idx="2">
                  <c:v>0.13</c:v>
                </c:pt>
                <c:pt idx="3">
                  <c:v>0.17</c:v>
                </c:pt>
                <c:pt idx="4">
                  <c:v>0.21</c:v>
                </c:pt>
              </c:numCache>
            </c:numRef>
          </c:val>
          <c:smooth val="0"/>
          <c:extLst>
            <c:ext xmlns:c16="http://schemas.microsoft.com/office/drawing/2014/chart" uri="{C3380CC4-5D6E-409C-BE32-E72D297353CC}">
              <c16:uniqueId val="{00000001-3FB8-4454-9DDD-E4964D5E142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14-4F19-80E4-BC510D0DCDB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62.5</c:v>
                </c:pt>
                <c:pt idx="2">
                  <c:v>63.26</c:v>
                </c:pt>
                <c:pt idx="3">
                  <c:v>61.54</c:v>
                </c:pt>
                <c:pt idx="4">
                  <c:v>61.93</c:v>
                </c:pt>
              </c:numCache>
            </c:numRef>
          </c:val>
          <c:smooth val="0"/>
          <c:extLst>
            <c:ext xmlns:c16="http://schemas.microsoft.com/office/drawing/2014/chart" uri="{C3380CC4-5D6E-409C-BE32-E72D297353CC}">
              <c16:uniqueId val="{00000001-7814-4F19-80E4-BC510D0DCDB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96.82</c:v>
                </c:pt>
                <c:pt idx="1">
                  <c:v>96.98</c:v>
                </c:pt>
                <c:pt idx="2">
                  <c:v>97.17</c:v>
                </c:pt>
                <c:pt idx="3">
                  <c:v>97.38</c:v>
                </c:pt>
                <c:pt idx="4">
                  <c:v>97.43</c:v>
                </c:pt>
              </c:numCache>
            </c:numRef>
          </c:val>
          <c:extLst>
            <c:ext xmlns:c16="http://schemas.microsoft.com/office/drawing/2014/chart" uri="{C3380CC4-5D6E-409C-BE32-E72D297353CC}">
              <c16:uniqueId val="{00000000-1717-4EAE-8008-349F813960E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93.83</c:v>
                </c:pt>
                <c:pt idx="1">
                  <c:v>93.88</c:v>
                </c:pt>
                <c:pt idx="2">
                  <c:v>94.07</c:v>
                </c:pt>
                <c:pt idx="3">
                  <c:v>94.13</c:v>
                </c:pt>
                <c:pt idx="4">
                  <c:v>94.45</c:v>
                </c:pt>
              </c:numCache>
            </c:numRef>
          </c:val>
          <c:smooth val="0"/>
          <c:extLst>
            <c:ext xmlns:c16="http://schemas.microsoft.com/office/drawing/2014/chart" uri="{C3380CC4-5D6E-409C-BE32-E72D297353CC}">
              <c16:uniqueId val="{00000001-1717-4EAE-8008-349F813960E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104.46</c:v>
                </c:pt>
                <c:pt idx="1">
                  <c:v>109.19</c:v>
                </c:pt>
                <c:pt idx="2">
                  <c:v>107.75</c:v>
                </c:pt>
                <c:pt idx="3">
                  <c:v>108.21</c:v>
                </c:pt>
                <c:pt idx="4">
                  <c:v>107.72</c:v>
                </c:pt>
              </c:numCache>
            </c:numRef>
          </c:val>
          <c:extLst>
            <c:ext xmlns:c16="http://schemas.microsoft.com/office/drawing/2014/chart" uri="{C3380CC4-5D6E-409C-BE32-E72D297353CC}">
              <c16:uniqueId val="{00000000-8DF3-4CCA-B547-E26895773B8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105.47</c:v>
                </c:pt>
                <c:pt idx="1">
                  <c:v>106.67</c:v>
                </c:pt>
                <c:pt idx="2">
                  <c:v>107.45</c:v>
                </c:pt>
                <c:pt idx="3">
                  <c:v>107.43</c:v>
                </c:pt>
                <c:pt idx="4">
                  <c:v>107.64</c:v>
                </c:pt>
              </c:numCache>
            </c:numRef>
          </c:val>
          <c:smooth val="0"/>
          <c:extLst>
            <c:ext xmlns:c16="http://schemas.microsoft.com/office/drawing/2014/chart" uri="{C3380CC4-5D6E-409C-BE32-E72D297353CC}">
              <c16:uniqueId val="{00000001-8DF3-4CCA-B547-E26895773B8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26.96</c:v>
                </c:pt>
                <c:pt idx="1">
                  <c:v>29.08</c:v>
                </c:pt>
                <c:pt idx="2">
                  <c:v>31.2</c:v>
                </c:pt>
                <c:pt idx="3">
                  <c:v>33.14</c:v>
                </c:pt>
                <c:pt idx="4">
                  <c:v>35</c:v>
                </c:pt>
              </c:numCache>
            </c:numRef>
          </c:val>
          <c:extLst>
            <c:ext xmlns:c16="http://schemas.microsoft.com/office/drawing/2014/chart" uri="{C3380CC4-5D6E-409C-BE32-E72D297353CC}">
              <c16:uniqueId val="{00000000-7F3C-4D14-ABAD-2E47CC213C6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28.06</c:v>
                </c:pt>
                <c:pt idx="1">
                  <c:v>29.48</c:v>
                </c:pt>
                <c:pt idx="2">
                  <c:v>28.95</c:v>
                </c:pt>
                <c:pt idx="3">
                  <c:v>30.11</c:v>
                </c:pt>
                <c:pt idx="4">
                  <c:v>30.45</c:v>
                </c:pt>
              </c:numCache>
            </c:numRef>
          </c:val>
          <c:smooth val="0"/>
          <c:extLst>
            <c:ext xmlns:c16="http://schemas.microsoft.com/office/drawing/2014/chart" uri="{C3380CC4-5D6E-409C-BE32-E72D297353CC}">
              <c16:uniqueId val="{00000001-7F3C-4D14-ABAD-2E47CC213C6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1.44</c:v>
                </c:pt>
                <c:pt idx="1">
                  <c:v>2.34</c:v>
                </c:pt>
                <c:pt idx="2">
                  <c:v>2.82</c:v>
                </c:pt>
                <c:pt idx="3">
                  <c:v>3.26</c:v>
                </c:pt>
                <c:pt idx="4">
                  <c:v>3.51</c:v>
                </c:pt>
              </c:numCache>
            </c:numRef>
          </c:val>
          <c:extLst>
            <c:ext xmlns:c16="http://schemas.microsoft.com/office/drawing/2014/chart" uri="{C3380CC4-5D6E-409C-BE32-E72D297353CC}">
              <c16:uniqueId val="{00000000-A3E8-438C-B0BA-F28C93372E0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3.32</c:v>
                </c:pt>
                <c:pt idx="1">
                  <c:v>3.89</c:v>
                </c:pt>
                <c:pt idx="2">
                  <c:v>4.07</c:v>
                </c:pt>
                <c:pt idx="3">
                  <c:v>4.54</c:v>
                </c:pt>
                <c:pt idx="4">
                  <c:v>4.8499999999999996</c:v>
                </c:pt>
              </c:numCache>
            </c:numRef>
          </c:val>
          <c:smooth val="0"/>
          <c:extLst>
            <c:ext xmlns:c16="http://schemas.microsoft.com/office/drawing/2014/chart" uri="{C3380CC4-5D6E-409C-BE32-E72D297353CC}">
              <c16:uniqueId val="{00000001-A3E8-438C-B0BA-F28C93372E0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12.01</c:v>
                </c:pt>
                <c:pt idx="1">
                  <c:v>0</c:v>
                </c:pt>
                <c:pt idx="2">
                  <c:v>0</c:v>
                </c:pt>
                <c:pt idx="3">
                  <c:v>0</c:v>
                </c:pt>
                <c:pt idx="4">
                  <c:v>0</c:v>
                </c:pt>
              </c:numCache>
            </c:numRef>
          </c:val>
          <c:extLst>
            <c:ext xmlns:c16="http://schemas.microsoft.com/office/drawing/2014/chart" uri="{C3380CC4-5D6E-409C-BE32-E72D297353CC}">
              <c16:uniqueId val="{00000000-A086-4747-A325-3C82A4836DA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13.3</c:v>
                </c:pt>
                <c:pt idx="1">
                  <c:v>12.51</c:v>
                </c:pt>
                <c:pt idx="2">
                  <c:v>11.01</c:v>
                </c:pt>
                <c:pt idx="3">
                  <c:v>10.199999999999999</c:v>
                </c:pt>
                <c:pt idx="4">
                  <c:v>9.1999999999999993</c:v>
                </c:pt>
              </c:numCache>
            </c:numRef>
          </c:val>
          <c:smooth val="0"/>
          <c:extLst>
            <c:ext xmlns:c16="http://schemas.microsoft.com/office/drawing/2014/chart" uri="{C3380CC4-5D6E-409C-BE32-E72D297353CC}">
              <c16:uniqueId val="{00000001-A086-4747-A325-3C82A4836DA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49.28</c:v>
                </c:pt>
                <c:pt idx="1">
                  <c:v>56.79</c:v>
                </c:pt>
                <c:pt idx="2">
                  <c:v>65.67</c:v>
                </c:pt>
                <c:pt idx="3">
                  <c:v>78.36</c:v>
                </c:pt>
                <c:pt idx="4">
                  <c:v>91.27</c:v>
                </c:pt>
              </c:numCache>
            </c:numRef>
          </c:val>
          <c:extLst>
            <c:ext xmlns:c16="http://schemas.microsoft.com/office/drawing/2014/chart" uri="{C3380CC4-5D6E-409C-BE32-E72D297353CC}">
              <c16:uniqueId val="{00000000-913A-4684-BDD0-7B1B0C860A3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52.63</c:v>
                </c:pt>
                <c:pt idx="1">
                  <c:v>54.09</c:v>
                </c:pt>
                <c:pt idx="2">
                  <c:v>54.03</c:v>
                </c:pt>
                <c:pt idx="3">
                  <c:v>65.83</c:v>
                </c:pt>
                <c:pt idx="4">
                  <c:v>72.22</c:v>
                </c:pt>
              </c:numCache>
            </c:numRef>
          </c:val>
          <c:smooth val="0"/>
          <c:extLst>
            <c:ext xmlns:c16="http://schemas.microsoft.com/office/drawing/2014/chart" uri="{C3380CC4-5D6E-409C-BE32-E72D297353CC}">
              <c16:uniqueId val="{00000001-913A-4684-BDD0-7B1B0C860A3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450.39</c:v>
                </c:pt>
                <c:pt idx="1">
                  <c:v>508.8</c:v>
                </c:pt>
                <c:pt idx="2">
                  <c:v>447.53</c:v>
                </c:pt>
                <c:pt idx="3">
                  <c:v>458.08</c:v>
                </c:pt>
                <c:pt idx="4">
                  <c:v>433.06</c:v>
                </c:pt>
              </c:numCache>
            </c:numRef>
          </c:val>
          <c:extLst>
            <c:ext xmlns:c16="http://schemas.microsoft.com/office/drawing/2014/chart" uri="{C3380CC4-5D6E-409C-BE32-E72D297353CC}">
              <c16:uniqueId val="{00000000-4253-473C-9DE7-5FD42F16514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843.57</c:v>
                </c:pt>
                <c:pt idx="1">
                  <c:v>845.86</c:v>
                </c:pt>
                <c:pt idx="2">
                  <c:v>802.49</c:v>
                </c:pt>
                <c:pt idx="3">
                  <c:v>805.14</c:v>
                </c:pt>
                <c:pt idx="4">
                  <c:v>730.93</c:v>
                </c:pt>
              </c:numCache>
            </c:numRef>
          </c:val>
          <c:smooth val="0"/>
          <c:extLst>
            <c:ext xmlns:c16="http://schemas.microsoft.com/office/drawing/2014/chart" uri="{C3380CC4-5D6E-409C-BE32-E72D297353CC}">
              <c16:uniqueId val="{00000001-4253-473C-9DE7-5FD42F16514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98.14</c:v>
                </c:pt>
                <c:pt idx="1">
                  <c:v>101.22</c:v>
                </c:pt>
                <c:pt idx="2">
                  <c:v>101.23</c:v>
                </c:pt>
                <c:pt idx="3">
                  <c:v>100.06</c:v>
                </c:pt>
                <c:pt idx="4">
                  <c:v>100.05</c:v>
                </c:pt>
              </c:numCache>
            </c:numRef>
          </c:val>
          <c:extLst>
            <c:ext xmlns:c16="http://schemas.microsoft.com/office/drawing/2014/chart" uri="{C3380CC4-5D6E-409C-BE32-E72D297353CC}">
              <c16:uniqueId val="{00000000-1902-4790-9B1C-563675F1F0C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99.86</c:v>
                </c:pt>
                <c:pt idx="1">
                  <c:v>101.88</c:v>
                </c:pt>
                <c:pt idx="2">
                  <c:v>103.18</c:v>
                </c:pt>
                <c:pt idx="3">
                  <c:v>100.22</c:v>
                </c:pt>
                <c:pt idx="4">
                  <c:v>98.09</c:v>
                </c:pt>
              </c:numCache>
            </c:numRef>
          </c:val>
          <c:smooth val="0"/>
          <c:extLst>
            <c:ext xmlns:c16="http://schemas.microsoft.com/office/drawing/2014/chart" uri="{C3380CC4-5D6E-409C-BE32-E72D297353CC}">
              <c16:uniqueId val="{00000001-1902-4790-9B1C-563675F1F0C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156.21</c:v>
                </c:pt>
                <c:pt idx="1">
                  <c:v>151.18</c:v>
                </c:pt>
                <c:pt idx="2">
                  <c:v>152.13</c:v>
                </c:pt>
                <c:pt idx="3">
                  <c:v>153.04</c:v>
                </c:pt>
                <c:pt idx="4">
                  <c:v>153.35</c:v>
                </c:pt>
              </c:numCache>
            </c:numRef>
          </c:val>
          <c:extLst>
            <c:ext xmlns:c16="http://schemas.microsoft.com/office/drawing/2014/chart" uri="{C3380CC4-5D6E-409C-BE32-E72D297353CC}">
              <c16:uniqueId val="{00000000-5258-4A8E-A7AA-A0B89FDD77C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147.29</c:v>
                </c:pt>
                <c:pt idx="1">
                  <c:v>143.15</c:v>
                </c:pt>
                <c:pt idx="2">
                  <c:v>141.11000000000001</c:v>
                </c:pt>
                <c:pt idx="3">
                  <c:v>144.79</c:v>
                </c:pt>
                <c:pt idx="4">
                  <c:v>146.08000000000001</c:v>
                </c:pt>
              </c:numCache>
            </c:numRef>
          </c:val>
          <c:smooth val="0"/>
          <c:extLst>
            <c:ext xmlns:c16="http://schemas.microsoft.com/office/drawing/2014/chart" uri="{C3380CC4-5D6E-409C-BE32-E72D297353CC}">
              <c16:uniqueId val="{00000001-5258-4A8E-A7AA-A0B89FDD77C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盛岡市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Ac1</v>
      </c>
      <c r="X8" s="71"/>
      <c r="Y8" s="71"/>
      <c r="Z8" s="71"/>
      <c r="AA8" s="71"/>
      <c r="AB8" s="71"/>
      <c r="AC8" s="71"/>
      <c r="AD8" s="72" t="str">
        <f>データ!$M$6</f>
        <v>自治体職員</v>
      </c>
      <c r="AE8" s="72"/>
      <c r="AF8" s="72"/>
      <c r="AG8" s="72"/>
      <c r="AH8" s="72"/>
      <c r="AI8" s="72"/>
      <c r="AJ8" s="72"/>
      <c r="AK8" s="3"/>
      <c r="AL8" s="68">
        <f>データ!S6</f>
        <v>290136</v>
      </c>
      <c r="AM8" s="68"/>
      <c r="AN8" s="68"/>
      <c r="AO8" s="68"/>
      <c r="AP8" s="68"/>
      <c r="AQ8" s="68"/>
      <c r="AR8" s="68"/>
      <c r="AS8" s="68"/>
      <c r="AT8" s="67">
        <f>データ!T6</f>
        <v>886.47</v>
      </c>
      <c r="AU8" s="67"/>
      <c r="AV8" s="67"/>
      <c r="AW8" s="67"/>
      <c r="AX8" s="67"/>
      <c r="AY8" s="67"/>
      <c r="AZ8" s="67"/>
      <c r="BA8" s="67"/>
      <c r="BB8" s="67">
        <f>データ!U6</f>
        <v>327.29000000000002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66.739999999999995</v>
      </c>
      <c r="J10" s="67"/>
      <c r="K10" s="67"/>
      <c r="L10" s="67"/>
      <c r="M10" s="67"/>
      <c r="N10" s="67"/>
      <c r="O10" s="67"/>
      <c r="P10" s="67">
        <f>データ!P6</f>
        <v>89.45</v>
      </c>
      <c r="Q10" s="67"/>
      <c r="R10" s="67"/>
      <c r="S10" s="67"/>
      <c r="T10" s="67"/>
      <c r="U10" s="67"/>
      <c r="V10" s="67"/>
      <c r="W10" s="67">
        <f>データ!Q6</f>
        <v>86.26</v>
      </c>
      <c r="X10" s="67"/>
      <c r="Y10" s="67"/>
      <c r="Z10" s="67"/>
      <c r="AA10" s="67"/>
      <c r="AB10" s="67"/>
      <c r="AC10" s="67"/>
      <c r="AD10" s="68">
        <f>データ!R6</f>
        <v>2407</v>
      </c>
      <c r="AE10" s="68"/>
      <c r="AF10" s="68"/>
      <c r="AG10" s="68"/>
      <c r="AH10" s="68"/>
      <c r="AI10" s="68"/>
      <c r="AJ10" s="68"/>
      <c r="AK10" s="2"/>
      <c r="AL10" s="68">
        <f>データ!V6</f>
        <v>258360</v>
      </c>
      <c r="AM10" s="68"/>
      <c r="AN10" s="68"/>
      <c r="AO10" s="68"/>
      <c r="AP10" s="68"/>
      <c r="AQ10" s="68"/>
      <c r="AR10" s="68"/>
      <c r="AS10" s="68"/>
      <c r="AT10" s="67">
        <f>データ!W6</f>
        <v>49.35</v>
      </c>
      <c r="AU10" s="67"/>
      <c r="AV10" s="67"/>
      <c r="AW10" s="67"/>
      <c r="AX10" s="67"/>
      <c r="AY10" s="67"/>
      <c r="AZ10" s="67"/>
      <c r="BA10" s="67"/>
      <c r="BB10" s="67">
        <f>データ!X6</f>
        <v>5235.26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eN6STaB4Zdon9Aq00rPlYClI9dk7Ar4Y1STNl31dyZqqOD+UHxi6dL+93F5Emikx5Hh/f9WvUVTG3yEz3cpvyw==" saltValue="jgAtRMR5fZ8sq0WgzGAw3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32018</v>
      </c>
      <c r="D6" s="33">
        <f t="shared" si="3"/>
        <v>46</v>
      </c>
      <c r="E6" s="33">
        <f t="shared" si="3"/>
        <v>17</v>
      </c>
      <c r="F6" s="33">
        <f t="shared" si="3"/>
        <v>1</v>
      </c>
      <c r="G6" s="33">
        <f t="shared" si="3"/>
        <v>0</v>
      </c>
      <c r="H6" s="33" t="str">
        <f t="shared" si="3"/>
        <v>岩手県　盛岡市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66.739999999999995</v>
      </c>
      <c r="P6" s="34">
        <f t="shared" si="3"/>
        <v>89.45</v>
      </c>
      <c r="Q6" s="34">
        <f t="shared" si="3"/>
        <v>86.26</v>
      </c>
      <c r="R6" s="34">
        <f t="shared" si="3"/>
        <v>2407</v>
      </c>
      <c r="S6" s="34">
        <f t="shared" si="3"/>
        <v>290136</v>
      </c>
      <c r="T6" s="34">
        <f t="shared" si="3"/>
        <v>886.47</v>
      </c>
      <c r="U6" s="34">
        <f t="shared" si="3"/>
        <v>327.29000000000002</v>
      </c>
      <c r="V6" s="34">
        <f t="shared" si="3"/>
        <v>258360</v>
      </c>
      <c r="W6" s="34">
        <f t="shared" si="3"/>
        <v>49.35</v>
      </c>
      <c r="X6" s="34">
        <f t="shared" si="3"/>
        <v>5235.26</v>
      </c>
      <c r="Y6" s="35">
        <f>IF(Y7="",NA(),Y7)</f>
        <v>104.46</v>
      </c>
      <c r="Z6" s="35">
        <f t="shared" ref="Z6:AH6" si="4">IF(Z7="",NA(),Z7)</f>
        <v>109.19</v>
      </c>
      <c r="AA6" s="35">
        <f t="shared" si="4"/>
        <v>107.75</v>
      </c>
      <c r="AB6" s="35">
        <f t="shared" si="4"/>
        <v>108.21</v>
      </c>
      <c r="AC6" s="35">
        <f t="shared" si="4"/>
        <v>107.72</v>
      </c>
      <c r="AD6" s="35">
        <f t="shared" si="4"/>
        <v>105.47</v>
      </c>
      <c r="AE6" s="35">
        <f t="shared" si="4"/>
        <v>106.67</v>
      </c>
      <c r="AF6" s="35">
        <f t="shared" si="4"/>
        <v>107.45</v>
      </c>
      <c r="AG6" s="35">
        <f t="shared" si="4"/>
        <v>107.43</v>
      </c>
      <c r="AH6" s="35">
        <f t="shared" si="4"/>
        <v>107.64</v>
      </c>
      <c r="AI6" s="34" t="str">
        <f>IF(AI7="","",IF(AI7="-","【-】","【"&amp;SUBSTITUTE(TEXT(AI7,"#,##0.00"),"-","△")&amp;"】"))</f>
        <v>【108.69】</v>
      </c>
      <c r="AJ6" s="35">
        <f>IF(AJ7="",NA(),AJ7)</f>
        <v>12.01</v>
      </c>
      <c r="AK6" s="34">
        <f t="shared" ref="AK6:AS6" si="5">IF(AK7="",NA(),AK7)</f>
        <v>0</v>
      </c>
      <c r="AL6" s="34">
        <f t="shared" si="5"/>
        <v>0</v>
      </c>
      <c r="AM6" s="34">
        <f t="shared" si="5"/>
        <v>0</v>
      </c>
      <c r="AN6" s="34">
        <f t="shared" si="5"/>
        <v>0</v>
      </c>
      <c r="AO6" s="35">
        <f t="shared" si="5"/>
        <v>13.3</v>
      </c>
      <c r="AP6" s="35">
        <f t="shared" si="5"/>
        <v>12.51</v>
      </c>
      <c r="AQ6" s="35">
        <f t="shared" si="5"/>
        <v>11.01</v>
      </c>
      <c r="AR6" s="35">
        <f t="shared" si="5"/>
        <v>10.199999999999999</v>
      </c>
      <c r="AS6" s="35">
        <f t="shared" si="5"/>
        <v>9.1999999999999993</v>
      </c>
      <c r="AT6" s="34" t="str">
        <f>IF(AT7="","",IF(AT7="-","【-】","【"&amp;SUBSTITUTE(TEXT(AT7,"#,##0.00"),"-","△")&amp;"】"))</f>
        <v>【3.28】</v>
      </c>
      <c r="AU6" s="35">
        <f>IF(AU7="",NA(),AU7)</f>
        <v>49.28</v>
      </c>
      <c r="AV6" s="35">
        <f t="shared" ref="AV6:BD6" si="6">IF(AV7="",NA(),AV7)</f>
        <v>56.79</v>
      </c>
      <c r="AW6" s="35">
        <f t="shared" si="6"/>
        <v>65.67</v>
      </c>
      <c r="AX6" s="35">
        <f t="shared" si="6"/>
        <v>78.36</v>
      </c>
      <c r="AY6" s="35">
        <f t="shared" si="6"/>
        <v>91.27</v>
      </c>
      <c r="AZ6" s="35">
        <f t="shared" si="6"/>
        <v>52.63</v>
      </c>
      <c r="BA6" s="35">
        <f t="shared" si="6"/>
        <v>54.09</v>
      </c>
      <c r="BB6" s="35">
        <f t="shared" si="6"/>
        <v>54.03</v>
      </c>
      <c r="BC6" s="35">
        <f t="shared" si="6"/>
        <v>65.83</v>
      </c>
      <c r="BD6" s="35">
        <f t="shared" si="6"/>
        <v>72.22</v>
      </c>
      <c r="BE6" s="34" t="str">
        <f>IF(BE7="","",IF(BE7="-","【-】","【"&amp;SUBSTITUTE(TEXT(BE7,"#,##0.00"),"-","△")&amp;"】"))</f>
        <v>【69.49】</v>
      </c>
      <c r="BF6" s="35">
        <f>IF(BF7="",NA(),BF7)</f>
        <v>450.39</v>
      </c>
      <c r="BG6" s="35">
        <f t="shared" ref="BG6:BO6" si="7">IF(BG7="",NA(),BG7)</f>
        <v>508.8</v>
      </c>
      <c r="BH6" s="35">
        <f t="shared" si="7"/>
        <v>447.53</v>
      </c>
      <c r="BI6" s="35">
        <f t="shared" si="7"/>
        <v>458.08</v>
      </c>
      <c r="BJ6" s="35">
        <f t="shared" si="7"/>
        <v>433.06</v>
      </c>
      <c r="BK6" s="35">
        <f t="shared" si="7"/>
        <v>843.57</v>
      </c>
      <c r="BL6" s="35">
        <f t="shared" si="7"/>
        <v>845.86</v>
      </c>
      <c r="BM6" s="35">
        <f t="shared" si="7"/>
        <v>802.49</v>
      </c>
      <c r="BN6" s="35">
        <f t="shared" si="7"/>
        <v>805.14</v>
      </c>
      <c r="BO6" s="35">
        <f t="shared" si="7"/>
        <v>730.93</v>
      </c>
      <c r="BP6" s="34" t="str">
        <f>IF(BP7="","",IF(BP7="-","【-】","【"&amp;SUBSTITUTE(TEXT(BP7,"#,##0.00"),"-","△")&amp;"】"))</f>
        <v>【682.78】</v>
      </c>
      <c r="BQ6" s="35">
        <f>IF(BQ7="",NA(),BQ7)</f>
        <v>98.14</v>
      </c>
      <c r="BR6" s="35">
        <f t="shared" ref="BR6:BZ6" si="8">IF(BR7="",NA(),BR7)</f>
        <v>101.22</v>
      </c>
      <c r="BS6" s="35">
        <f t="shared" si="8"/>
        <v>101.23</v>
      </c>
      <c r="BT6" s="35">
        <f t="shared" si="8"/>
        <v>100.06</v>
      </c>
      <c r="BU6" s="35">
        <f t="shared" si="8"/>
        <v>100.05</v>
      </c>
      <c r="BV6" s="35">
        <f t="shared" si="8"/>
        <v>99.86</v>
      </c>
      <c r="BW6" s="35">
        <f t="shared" si="8"/>
        <v>101.88</v>
      </c>
      <c r="BX6" s="35">
        <f t="shared" si="8"/>
        <v>103.18</v>
      </c>
      <c r="BY6" s="35">
        <f t="shared" si="8"/>
        <v>100.22</v>
      </c>
      <c r="BZ6" s="35">
        <f t="shared" si="8"/>
        <v>98.09</v>
      </c>
      <c r="CA6" s="34" t="str">
        <f>IF(CA7="","",IF(CA7="-","【-】","【"&amp;SUBSTITUTE(TEXT(CA7,"#,##0.00"),"-","△")&amp;"】"))</f>
        <v>【100.91】</v>
      </c>
      <c r="CB6" s="35">
        <f>IF(CB7="",NA(),CB7)</f>
        <v>156.21</v>
      </c>
      <c r="CC6" s="35">
        <f t="shared" ref="CC6:CK6" si="9">IF(CC7="",NA(),CC7)</f>
        <v>151.18</v>
      </c>
      <c r="CD6" s="35">
        <f t="shared" si="9"/>
        <v>152.13</v>
      </c>
      <c r="CE6" s="35">
        <f t="shared" si="9"/>
        <v>153.04</v>
      </c>
      <c r="CF6" s="35">
        <f t="shared" si="9"/>
        <v>153.35</v>
      </c>
      <c r="CG6" s="35">
        <f t="shared" si="9"/>
        <v>147.29</v>
      </c>
      <c r="CH6" s="35">
        <f t="shared" si="9"/>
        <v>143.15</v>
      </c>
      <c r="CI6" s="35">
        <f t="shared" si="9"/>
        <v>141.11000000000001</v>
      </c>
      <c r="CJ6" s="35">
        <f t="shared" si="9"/>
        <v>144.79</v>
      </c>
      <c r="CK6" s="35">
        <f t="shared" si="9"/>
        <v>146.08000000000001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61.03</v>
      </c>
      <c r="CS6" s="35">
        <f t="shared" si="10"/>
        <v>62.5</v>
      </c>
      <c r="CT6" s="35">
        <f t="shared" si="10"/>
        <v>63.26</v>
      </c>
      <c r="CU6" s="35">
        <f t="shared" si="10"/>
        <v>61.54</v>
      </c>
      <c r="CV6" s="35">
        <f t="shared" si="10"/>
        <v>61.93</v>
      </c>
      <c r="CW6" s="34" t="str">
        <f>IF(CW7="","",IF(CW7="-","【-】","【"&amp;SUBSTITUTE(TEXT(CW7,"#,##0.00"),"-","△")&amp;"】"))</f>
        <v>【58.98】</v>
      </c>
      <c r="CX6" s="35">
        <f>IF(CX7="",NA(),CX7)</f>
        <v>96.82</v>
      </c>
      <c r="CY6" s="35">
        <f t="shared" ref="CY6:DG6" si="11">IF(CY7="",NA(),CY7)</f>
        <v>96.98</v>
      </c>
      <c r="CZ6" s="35">
        <f t="shared" si="11"/>
        <v>97.17</v>
      </c>
      <c r="DA6" s="35">
        <f t="shared" si="11"/>
        <v>97.38</v>
      </c>
      <c r="DB6" s="35">
        <f t="shared" si="11"/>
        <v>97.43</v>
      </c>
      <c r="DC6" s="35">
        <f t="shared" si="11"/>
        <v>93.83</v>
      </c>
      <c r="DD6" s="35">
        <f t="shared" si="11"/>
        <v>93.88</v>
      </c>
      <c r="DE6" s="35">
        <f t="shared" si="11"/>
        <v>94.07</v>
      </c>
      <c r="DF6" s="35">
        <f t="shared" si="11"/>
        <v>94.13</v>
      </c>
      <c r="DG6" s="35">
        <f t="shared" si="11"/>
        <v>94.45</v>
      </c>
      <c r="DH6" s="34" t="str">
        <f>IF(DH7="","",IF(DH7="-","【-】","【"&amp;SUBSTITUTE(TEXT(DH7,"#,##0.00"),"-","△")&amp;"】"))</f>
        <v>【95.20】</v>
      </c>
      <c r="DI6" s="35">
        <f>IF(DI7="",NA(),DI7)</f>
        <v>26.96</v>
      </c>
      <c r="DJ6" s="35">
        <f t="shared" ref="DJ6:DR6" si="12">IF(DJ7="",NA(),DJ7)</f>
        <v>29.08</v>
      </c>
      <c r="DK6" s="35">
        <f t="shared" si="12"/>
        <v>31.2</v>
      </c>
      <c r="DL6" s="35">
        <f t="shared" si="12"/>
        <v>33.14</v>
      </c>
      <c r="DM6" s="35">
        <f t="shared" si="12"/>
        <v>35</v>
      </c>
      <c r="DN6" s="35">
        <f t="shared" si="12"/>
        <v>28.06</v>
      </c>
      <c r="DO6" s="35">
        <f t="shared" si="12"/>
        <v>29.48</v>
      </c>
      <c r="DP6" s="35">
        <f t="shared" si="12"/>
        <v>28.95</v>
      </c>
      <c r="DQ6" s="35">
        <f t="shared" si="12"/>
        <v>30.11</v>
      </c>
      <c r="DR6" s="35">
        <f t="shared" si="12"/>
        <v>30.45</v>
      </c>
      <c r="DS6" s="34" t="str">
        <f>IF(DS7="","",IF(DS7="-","【-】","【"&amp;SUBSTITUTE(TEXT(DS7,"#,##0.00"),"-","△")&amp;"】"))</f>
        <v>【38.60】</v>
      </c>
      <c r="DT6" s="35">
        <f>IF(DT7="",NA(),DT7)</f>
        <v>1.44</v>
      </c>
      <c r="DU6" s="35">
        <f t="shared" ref="DU6:EC6" si="13">IF(DU7="",NA(),DU7)</f>
        <v>2.34</v>
      </c>
      <c r="DV6" s="35">
        <f t="shared" si="13"/>
        <v>2.82</v>
      </c>
      <c r="DW6" s="35">
        <f t="shared" si="13"/>
        <v>3.26</v>
      </c>
      <c r="DX6" s="35">
        <f t="shared" si="13"/>
        <v>3.51</v>
      </c>
      <c r="DY6" s="35">
        <f t="shared" si="13"/>
        <v>3.32</v>
      </c>
      <c r="DZ6" s="35">
        <f t="shared" si="13"/>
        <v>3.89</v>
      </c>
      <c r="EA6" s="35">
        <f t="shared" si="13"/>
        <v>4.07</v>
      </c>
      <c r="EB6" s="35">
        <f t="shared" si="13"/>
        <v>4.54</v>
      </c>
      <c r="EC6" s="35">
        <f t="shared" si="13"/>
        <v>4.8499999999999996</v>
      </c>
      <c r="ED6" s="34" t="str">
        <f>IF(ED7="","",IF(ED7="-","【-】","【"&amp;SUBSTITUTE(TEXT(ED7,"#,##0.00"),"-","△")&amp;"】"))</f>
        <v>【5.64】</v>
      </c>
      <c r="EE6" s="35">
        <f>IF(EE7="",NA(),EE7)</f>
        <v>0.02</v>
      </c>
      <c r="EF6" s="35">
        <f t="shared" ref="EF6:EN6" si="14">IF(EF7="",NA(),EF7)</f>
        <v>0.05</v>
      </c>
      <c r="EG6" s="35">
        <f t="shared" si="14"/>
        <v>0.01</v>
      </c>
      <c r="EH6" s="35">
        <f t="shared" si="14"/>
        <v>0.03</v>
      </c>
      <c r="EI6" s="35">
        <f t="shared" si="14"/>
        <v>0.02</v>
      </c>
      <c r="EJ6" s="35">
        <f t="shared" si="14"/>
        <v>0.11</v>
      </c>
      <c r="EK6" s="35">
        <f t="shared" si="14"/>
        <v>0.12</v>
      </c>
      <c r="EL6" s="35">
        <f t="shared" si="14"/>
        <v>0.13</v>
      </c>
      <c r="EM6" s="35">
        <f t="shared" si="14"/>
        <v>0.17</v>
      </c>
      <c r="EN6" s="35">
        <f t="shared" si="14"/>
        <v>0.21</v>
      </c>
      <c r="EO6" s="34" t="str">
        <f>IF(EO7="","",IF(EO7="-","【-】","【"&amp;SUBSTITUTE(TEXT(EO7,"#,##0.00"),"-","△")&amp;"】"))</f>
        <v>【0.23】</v>
      </c>
    </row>
    <row r="7" spans="1:148" s="36" customFormat="1" x14ac:dyDescent="0.15">
      <c r="A7" s="28"/>
      <c r="B7" s="37">
        <v>2018</v>
      </c>
      <c r="C7" s="37">
        <v>32018</v>
      </c>
      <c r="D7" s="37">
        <v>46</v>
      </c>
      <c r="E7" s="37">
        <v>17</v>
      </c>
      <c r="F7" s="37">
        <v>1</v>
      </c>
      <c r="G7" s="37">
        <v>0</v>
      </c>
      <c r="H7" s="37" t="s">
        <v>96</v>
      </c>
      <c r="I7" s="37" t="s">
        <v>97</v>
      </c>
      <c r="J7" s="37" t="s">
        <v>98</v>
      </c>
      <c r="K7" s="37" t="s">
        <v>99</v>
      </c>
      <c r="L7" s="37" t="s">
        <v>100</v>
      </c>
      <c r="M7" s="37" t="s">
        <v>101</v>
      </c>
      <c r="N7" s="38" t="s">
        <v>102</v>
      </c>
      <c r="O7" s="38">
        <v>66.739999999999995</v>
      </c>
      <c r="P7" s="38">
        <v>89.45</v>
      </c>
      <c r="Q7" s="38">
        <v>86.26</v>
      </c>
      <c r="R7" s="38">
        <v>2407</v>
      </c>
      <c r="S7" s="38">
        <v>290136</v>
      </c>
      <c r="T7" s="38">
        <v>886.47</v>
      </c>
      <c r="U7" s="38">
        <v>327.29000000000002</v>
      </c>
      <c r="V7" s="38">
        <v>258360</v>
      </c>
      <c r="W7" s="38">
        <v>49.35</v>
      </c>
      <c r="X7" s="38">
        <v>5235.26</v>
      </c>
      <c r="Y7" s="38">
        <v>104.46</v>
      </c>
      <c r="Z7" s="38">
        <v>109.19</v>
      </c>
      <c r="AA7" s="38">
        <v>107.75</v>
      </c>
      <c r="AB7" s="38">
        <v>108.21</v>
      </c>
      <c r="AC7" s="38">
        <v>107.72</v>
      </c>
      <c r="AD7" s="38">
        <v>105.47</v>
      </c>
      <c r="AE7" s="38">
        <v>106.67</v>
      </c>
      <c r="AF7" s="38">
        <v>107.45</v>
      </c>
      <c r="AG7" s="38">
        <v>107.43</v>
      </c>
      <c r="AH7" s="38">
        <v>107.64</v>
      </c>
      <c r="AI7" s="38">
        <v>108.69</v>
      </c>
      <c r="AJ7" s="38">
        <v>12.01</v>
      </c>
      <c r="AK7" s="38">
        <v>0</v>
      </c>
      <c r="AL7" s="38">
        <v>0</v>
      </c>
      <c r="AM7" s="38">
        <v>0</v>
      </c>
      <c r="AN7" s="38">
        <v>0</v>
      </c>
      <c r="AO7" s="38">
        <v>13.3</v>
      </c>
      <c r="AP7" s="38">
        <v>12.51</v>
      </c>
      <c r="AQ7" s="38">
        <v>11.01</v>
      </c>
      <c r="AR7" s="38">
        <v>10.199999999999999</v>
      </c>
      <c r="AS7" s="38">
        <v>9.1999999999999993</v>
      </c>
      <c r="AT7" s="38">
        <v>3.28</v>
      </c>
      <c r="AU7" s="38">
        <v>49.28</v>
      </c>
      <c r="AV7" s="38">
        <v>56.79</v>
      </c>
      <c r="AW7" s="38">
        <v>65.67</v>
      </c>
      <c r="AX7" s="38">
        <v>78.36</v>
      </c>
      <c r="AY7" s="38">
        <v>91.27</v>
      </c>
      <c r="AZ7" s="38">
        <v>52.63</v>
      </c>
      <c r="BA7" s="38">
        <v>54.09</v>
      </c>
      <c r="BB7" s="38">
        <v>54.03</v>
      </c>
      <c r="BC7" s="38">
        <v>65.83</v>
      </c>
      <c r="BD7" s="38">
        <v>72.22</v>
      </c>
      <c r="BE7" s="38">
        <v>69.489999999999995</v>
      </c>
      <c r="BF7" s="38">
        <v>450.39</v>
      </c>
      <c r="BG7" s="38">
        <v>508.8</v>
      </c>
      <c r="BH7" s="38">
        <v>447.53</v>
      </c>
      <c r="BI7" s="38">
        <v>458.08</v>
      </c>
      <c r="BJ7" s="38">
        <v>433.06</v>
      </c>
      <c r="BK7" s="38">
        <v>843.57</v>
      </c>
      <c r="BL7" s="38">
        <v>845.86</v>
      </c>
      <c r="BM7" s="38">
        <v>802.49</v>
      </c>
      <c r="BN7" s="38">
        <v>805.14</v>
      </c>
      <c r="BO7" s="38">
        <v>730.93</v>
      </c>
      <c r="BP7" s="38">
        <v>682.78</v>
      </c>
      <c r="BQ7" s="38">
        <v>98.14</v>
      </c>
      <c r="BR7" s="38">
        <v>101.22</v>
      </c>
      <c r="BS7" s="38">
        <v>101.23</v>
      </c>
      <c r="BT7" s="38">
        <v>100.06</v>
      </c>
      <c r="BU7" s="38">
        <v>100.05</v>
      </c>
      <c r="BV7" s="38">
        <v>99.86</v>
      </c>
      <c r="BW7" s="38">
        <v>101.88</v>
      </c>
      <c r="BX7" s="38">
        <v>103.18</v>
      </c>
      <c r="BY7" s="38">
        <v>100.22</v>
      </c>
      <c r="BZ7" s="38">
        <v>98.09</v>
      </c>
      <c r="CA7" s="38">
        <v>100.91</v>
      </c>
      <c r="CB7" s="38">
        <v>156.21</v>
      </c>
      <c r="CC7" s="38">
        <v>151.18</v>
      </c>
      <c r="CD7" s="38">
        <v>152.13</v>
      </c>
      <c r="CE7" s="38">
        <v>153.04</v>
      </c>
      <c r="CF7" s="38">
        <v>153.35</v>
      </c>
      <c r="CG7" s="38">
        <v>147.29</v>
      </c>
      <c r="CH7" s="38">
        <v>143.15</v>
      </c>
      <c r="CI7" s="38">
        <v>141.11000000000001</v>
      </c>
      <c r="CJ7" s="38">
        <v>144.79</v>
      </c>
      <c r="CK7" s="38">
        <v>146.08000000000001</v>
      </c>
      <c r="CL7" s="38">
        <v>136.86000000000001</v>
      </c>
      <c r="CM7" s="38" t="s">
        <v>102</v>
      </c>
      <c r="CN7" s="38" t="s">
        <v>102</v>
      </c>
      <c r="CO7" s="38" t="s">
        <v>102</v>
      </c>
      <c r="CP7" s="38" t="s">
        <v>102</v>
      </c>
      <c r="CQ7" s="38" t="s">
        <v>102</v>
      </c>
      <c r="CR7" s="38">
        <v>61.03</v>
      </c>
      <c r="CS7" s="38">
        <v>62.5</v>
      </c>
      <c r="CT7" s="38">
        <v>63.26</v>
      </c>
      <c r="CU7" s="38">
        <v>61.54</v>
      </c>
      <c r="CV7" s="38">
        <v>61.93</v>
      </c>
      <c r="CW7" s="38">
        <v>58.98</v>
      </c>
      <c r="CX7" s="38">
        <v>96.82</v>
      </c>
      <c r="CY7" s="38">
        <v>96.98</v>
      </c>
      <c r="CZ7" s="38">
        <v>97.17</v>
      </c>
      <c r="DA7" s="38">
        <v>97.38</v>
      </c>
      <c r="DB7" s="38">
        <v>97.43</v>
      </c>
      <c r="DC7" s="38">
        <v>93.83</v>
      </c>
      <c r="DD7" s="38">
        <v>93.88</v>
      </c>
      <c r="DE7" s="38">
        <v>94.07</v>
      </c>
      <c r="DF7" s="38">
        <v>94.13</v>
      </c>
      <c r="DG7" s="38">
        <v>94.45</v>
      </c>
      <c r="DH7" s="38">
        <v>95.2</v>
      </c>
      <c r="DI7" s="38">
        <v>26.96</v>
      </c>
      <c r="DJ7" s="38">
        <v>29.08</v>
      </c>
      <c r="DK7" s="38">
        <v>31.2</v>
      </c>
      <c r="DL7" s="38">
        <v>33.14</v>
      </c>
      <c r="DM7" s="38">
        <v>35</v>
      </c>
      <c r="DN7" s="38">
        <v>28.06</v>
      </c>
      <c r="DO7" s="38">
        <v>29.48</v>
      </c>
      <c r="DP7" s="38">
        <v>28.95</v>
      </c>
      <c r="DQ7" s="38">
        <v>30.11</v>
      </c>
      <c r="DR7" s="38">
        <v>30.45</v>
      </c>
      <c r="DS7" s="38">
        <v>38.6</v>
      </c>
      <c r="DT7" s="38">
        <v>1.44</v>
      </c>
      <c r="DU7" s="38">
        <v>2.34</v>
      </c>
      <c r="DV7" s="38">
        <v>2.82</v>
      </c>
      <c r="DW7" s="38">
        <v>3.26</v>
      </c>
      <c r="DX7" s="38">
        <v>3.51</v>
      </c>
      <c r="DY7" s="38">
        <v>3.32</v>
      </c>
      <c r="DZ7" s="38">
        <v>3.89</v>
      </c>
      <c r="EA7" s="38">
        <v>4.07</v>
      </c>
      <c r="EB7" s="38">
        <v>4.54</v>
      </c>
      <c r="EC7" s="38">
        <v>4.8499999999999996</v>
      </c>
      <c r="ED7" s="38">
        <v>5.64</v>
      </c>
      <c r="EE7" s="38">
        <v>0.02</v>
      </c>
      <c r="EF7" s="38">
        <v>0.05</v>
      </c>
      <c r="EG7" s="38">
        <v>0.01</v>
      </c>
      <c r="EH7" s="38">
        <v>0.03</v>
      </c>
      <c r="EI7" s="38">
        <v>0.02</v>
      </c>
      <c r="EJ7" s="38">
        <v>0.11</v>
      </c>
      <c r="EK7" s="38">
        <v>0.12</v>
      </c>
      <c r="EL7" s="38">
        <v>0.13</v>
      </c>
      <c r="EM7" s="38">
        <v>0.17</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剛</cp:lastModifiedBy>
  <cp:lastPrinted>2020-01-16T00:58:26Z</cp:lastPrinted>
  <dcterms:created xsi:type="dcterms:W3CDTF">2019-12-05T04:42:31Z</dcterms:created>
  <dcterms:modified xsi:type="dcterms:W3CDTF">2020-01-16T00:58:27Z</dcterms:modified>
  <cp:category/>
</cp:coreProperties>
</file>